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2 (February)\Ranexa\"/>
    </mc:Choice>
  </mc:AlternateContent>
  <bookViews>
    <workbookView xWindow="120" yWindow="108" windowWidth="19020" windowHeight="7248" tabRatio="683"/>
  </bookViews>
  <sheets>
    <sheet name="Disclaimer" sheetId="12" r:id="rId1"/>
    <sheet name="Overview" sheetId="1" r:id="rId2"/>
    <sheet name="Table 1" sheetId="3" r:id="rId3"/>
    <sheet name="Table 2" sheetId="4" r:id="rId4"/>
    <sheet name="Table 3" sheetId="5" r:id="rId5"/>
    <sheet name="Table 4" sheetId="6" r:id="rId6"/>
    <sheet name="Table 5" sheetId="8" r:id="rId7"/>
    <sheet name="Appendix A" sheetId="13" r:id="rId8"/>
    <sheet name="Appendix B" sheetId="11" r:id="rId9"/>
  </sheets>
  <calcPr calcId="171027"/>
  <pivotCaches>
    <pivotCache cacheId="0" r:id="rId10"/>
  </pivotCaches>
</workbook>
</file>

<file path=xl/calcChain.xml><?xml version="1.0" encoding="utf-8"?>
<calcChain xmlns="http://schemas.openxmlformats.org/spreadsheetml/2006/main">
  <c r="A1" i="3" l="1"/>
  <c r="A1" i="4" l="1"/>
  <c r="A1" i="8" l="1"/>
  <c r="A1" i="6"/>
  <c r="A1" i="5"/>
</calcChain>
</file>

<file path=xl/sharedStrings.xml><?xml version="1.0" encoding="utf-8"?>
<sst xmlns="http://schemas.openxmlformats.org/spreadsheetml/2006/main" count="629" uniqueCount="82">
  <si>
    <t>Query Description</t>
  </si>
  <si>
    <t>Notes:</t>
  </si>
  <si>
    <t>Period</t>
  </si>
  <si>
    <t>Sex</t>
  </si>
  <si>
    <t>Generic Name</t>
  </si>
  <si>
    <t>Total</t>
  </si>
  <si>
    <t>Data</t>
  </si>
  <si>
    <t>Overview</t>
  </si>
  <si>
    <t>F</t>
  </si>
  <si>
    <t>0-21</t>
  </si>
  <si>
    <t>22-44</t>
  </si>
  <si>
    <t>45-64</t>
  </si>
  <si>
    <t>65+</t>
  </si>
  <si>
    <t>M</t>
  </si>
  <si>
    <t>---</t>
  </si>
  <si>
    <t>Year</t>
  </si>
  <si>
    <t>Enrollment</t>
  </si>
  <si>
    <t>Total Enrollment by Year</t>
  </si>
  <si>
    <t>RANOLAZINE</t>
  </si>
  <si>
    <t>cder_str_wp038_nsdp_v01</t>
  </si>
  <si>
    <t xml:space="preserve">Selecting generic name here will update table below.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</si>
  <si>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</si>
  <si>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</si>
  <si>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</si>
  <si>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</si>
  <si>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</si>
  <si>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</si>
  <si>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</si>
  <si>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</si>
  <si>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</si>
  <si>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</si>
  <si>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</si>
  <si>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</si>
  <si>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</si>
  <si>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</si>
  <si>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Number of Users</t>
  </si>
  <si>
    <t>Number of Dispensings</t>
  </si>
  <si>
    <t>Number of Days Supplied per Dispensing</t>
  </si>
  <si>
    <t xml:space="preserve">Number of Dispensings per User </t>
  </si>
  <si>
    <t>Number of Days Supplied per User</t>
  </si>
  <si>
    <t>Age Group (Years)</t>
  </si>
  <si>
    <t>Table 1</t>
  </si>
  <si>
    <t>Table 2</t>
  </si>
  <si>
    <t>Table 3</t>
  </si>
  <si>
    <t>Table 4</t>
  </si>
  <si>
    <t>Table 5</t>
  </si>
  <si>
    <t>Appendix A</t>
  </si>
  <si>
    <t>Internal Tracking Number:</t>
  </si>
  <si>
    <t xml:space="preserve">Prevalence (User per 10,000 Enrollees) </t>
  </si>
  <si>
    <t>Appendix B. Total Enrollment by Year</t>
  </si>
  <si>
    <t>DPID</t>
  </si>
  <si>
    <t>Start Date</t>
  </si>
  <si>
    <t>End Date</t>
  </si>
  <si>
    <t>DP001</t>
  </si>
  <si>
    <t>DP002</t>
  </si>
  <si>
    <t>DP003</t>
  </si>
  <si>
    <t>DP004</t>
  </si>
  <si>
    <t>DP005</t>
  </si>
  <si>
    <t>DP006</t>
  </si>
  <si>
    <t>DP007</t>
  </si>
  <si>
    <t>DP008</t>
  </si>
  <si>
    <t>DP009</t>
  </si>
  <si>
    <t>DP010</t>
  </si>
  <si>
    <t>DP011</t>
  </si>
  <si>
    <t>DP012</t>
  </si>
  <si>
    <t>DP013</t>
  </si>
  <si>
    <t>DP014</t>
  </si>
  <si>
    <t>DP015</t>
  </si>
  <si>
    <t>Number of Ranolazine Users, Total Days Supplied, and Total Dispensings by Year, Age Group, and Sex</t>
  </si>
  <si>
    <t>Days Supplied per Prevalent Ranolazine User by Year, Age Group, and Sex</t>
  </si>
  <si>
    <t>Dispensings per Prevalent Ranolazine User by Year, Age Group, and Sex</t>
  </si>
  <si>
    <t xml:space="preserve">Days Supplied per Prevalent Ranolazine Dispensing by Year, Age Group, and Sex </t>
  </si>
  <si>
    <t>Number of Days Supplied</t>
  </si>
  <si>
    <t>Appendix A. Dates of Available Data in the Sentinel Distributed Database (SDD) for Each Data Partner (DP) as of Request Send Date  (February 10, 2016)</t>
  </si>
  <si>
    <t>Dates of Available Data in the Sentinel Distributed Database (SDD) for Each Data Partner (DP) as of Request Send Date  (February 10, 2016)</t>
  </si>
  <si>
    <t>Appendix B</t>
  </si>
  <si>
    <t xml:space="preserve">Query request related to prevalent dispensings of ranolazine. </t>
  </si>
  <si>
    <t>This report describes counts and prevalence of one antianginal drug product in the Sentinel Distributed Database (SDD). These results were generated using the Sentinel Distributed Query Tool. The queries were run against the Dispensing Summary Table and distributed on February 10, 2016 to 15 Data Partners; this report includes results from 15 Data Partners. The years of the query include 2006-2015. See Appendix A for dates of data availability. 
Please review the notes below.</t>
  </si>
  <si>
    <t>Prevalence (Number of Ranolazine Users per 10,000 enrollees) by Year, Age Group, and Sex</t>
  </si>
  <si>
    <t xml:space="preserve">Prevalent generic name queries require a zero-day washout period and require at least one day of enrollment with drug coverage.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</si>
  <si>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 xml:space="preserve">When interpreting changes in raw counts of patients over time, it is important to understand the way in which the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Appendix B has the necessary information for general interpretation of these changes, including the earliest and latest available data dates per Data Partner in the query. 
</t>
  </si>
  <si>
    <t xml:space="preserve">A second important consideration is that the SDD population is continually changing throughout the Sentinel project. Therefore, a query conducted in July of 2011 will investigate a different SDD population than a query conducted in July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</si>
</sst>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53">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bottom style="thin">
        <color indexed="64"/>
      </bottom>
      <diagonal/>
    </border>
    <border>
      <left style="thin">
        <color rgb="FF999999"/>
      </left>
      <right/>
      <top style="thin">
        <color indexed="65"/>
      </top>
      <bottom style="thin">
        <color indexed="64"/>
      </bottom>
      <diagonal/>
    </border>
    <border>
      <left style="thin">
        <color rgb="FF999999"/>
      </left>
      <right/>
      <top/>
      <bottom style="thin">
        <color indexed="64"/>
      </bottom>
      <diagonal/>
    </border>
    <border>
      <left/>
      <right style="thin">
        <color rgb="FF999999"/>
      </right>
      <top/>
      <bottom style="thin">
        <color indexed="64"/>
      </bottom>
      <diagonal/>
    </border>
    <border>
      <left style="thin">
        <color rgb="FF999999"/>
      </left>
      <right/>
      <top style="thin">
        <color indexed="64"/>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rgb="FF999999"/>
      </top>
      <bottom style="thin">
        <color indexed="64"/>
      </bottom>
      <diagonal/>
    </border>
    <border>
      <left/>
      <right/>
      <top style="thin">
        <color indexed="65"/>
      </top>
      <bottom/>
      <diagonal/>
    </border>
    <border>
      <left style="thin">
        <color rgb="FF999999"/>
      </left>
      <right style="thin">
        <color rgb="FF999999"/>
      </right>
      <top style="thin">
        <color indexed="64"/>
      </top>
      <bottom/>
      <diagonal/>
    </border>
    <border>
      <left/>
      <right style="thin">
        <color rgb="FF999999"/>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29">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64" fontId="0" fillId="0" borderId="0" xfId="0" applyNumberFormat="1"/>
    <xf numFmtId="164" fontId="0" fillId="0" borderId="6" xfId="0" applyNumberFormat="1" applyBorder="1"/>
    <xf numFmtId="164" fontId="0" fillId="0" borderId="7" xfId="0" applyNumberFormat="1"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Fill="1" applyBorder="1" applyAlignment="1">
      <alignment wrapText="1"/>
    </xf>
    <xf numFmtId="0" fontId="4" fillId="0" borderId="12" xfId="0" applyFont="1" applyFill="1" applyBorder="1" applyAlignment="1">
      <alignmen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 fillId="0" borderId="13" xfId="1" applyFont="1" applyFill="1" applyBorder="1" applyAlignment="1" applyProtection="1">
      <alignment horizontal="left" vertical="top" wrapText="1"/>
    </xf>
    <xf numFmtId="0" fontId="1"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0" fontId="5" fillId="0" borderId="12" xfId="0" applyFont="1" applyFill="1" applyBorder="1" applyAlignment="1">
      <alignment wrapText="1"/>
    </xf>
    <xf numFmtId="3" fontId="0" fillId="0" borderId="0" xfId="0" applyNumberFormat="1"/>
    <xf numFmtId="3" fontId="0" fillId="0" borderId="3"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5" fillId="0" borderId="13" xfId="0" applyFont="1" applyFill="1" applyBorder="1" applyAlignment="1">
      <alignment horizontal="left" vertical="top" wrapText="1"/>
    </xf>
    <xf numFmtId="4" fontId="0" fillId="0" borderId="0" xfId="0" applyNumberFormat="1"/>
    <xf numFmtId="4" fontId="0" fillId="0" borderId="6" xfId="0" applyNumberFormat="1" applyBorder="1"/>
    <xf numFmtId="4" fontId="0" fillId="0" borderId="17" xfId="0" applyNumberFormat="1" applyBorder="1"/>
    <xf numFmtId="4" fontId="0" fillId="0" borderId="12" xfId="0" applyNumberFormat="1" applyBorder="1"/>
    <xf numFmtId="0" fontId="0" fillId="0" borderId="0" xfId="0"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3" fontId="0" fillId="0" borderId="6" xfId="0" applyNumberFormat="1" applyBorder="1" applyAlignment="1">
      <alignment horizontal="center"/>
    </xf>
    <xf numFmtId="3" fontId="0" fillId="0" borderId="26" xfId="0" applyNumberFormat="1" applyBorder="1" applyAlignment="1">
      <alignment horizontal="center"/>
    </xf>
    <xf numFmtId="3" fontId="0" fillId="0" borderId="7" xfId="0" applyNumberFormat="1" applyBorder="1" applyAlignment="1">
      <alignment horizontal="center"/>
    </xf>
    <xf numFmtId="0" fontId="0" fillId="0" borderId="27" xfId="0" applyBorder="1"/>
    <xf numFmtId="0" fontId="0" fillId="0" borderId="28" xfId="0" applyBorder="1"/>
    <xf numFmtId="0" fontId="0" fillId="0" borderId="27" xfId="0" pivotButton="1" applyBorder="1"/>
    <xf numFmtId="0" fontId="0" fillId="0" borderId="32" xfId="0" applyBorder="1"/>
    <xf numFmtId="0" fontId="0" fillId="0" borderId="33" xfId="0" applyBorder="1"/>
    <xf numFmtId="0" fontId="0" fillId="0" borderId="35" xfId="0" applyBorder="1"/>
    <xf numFmtId="0" fontId="0" fillId="0" borderId="36" xfId="0" applyBorder="1"/>
    <xf numFmtId="0" fontId="0" fillId="0" borderId="39" xfId="0" applyBorder="1"/>
    <xf numFmtId="0" fontId="0" fillId="0" borderId="40" xfId="0" pivotButton="1" applyBorder="1"/>
    <xf numFmtId="0" fontId="0" fillId="0" borderId="40" xfId="0" pivotButton="1" applyBorder="1" applyAlignment="1">
      <alignment wrapText="1"/>
    </xf>
    <xf numFmtId="3" fontId="0" fillId="0" borderId="27" xfId="0" applyNumberFormat="1" applyBorder="1"/>
    <xf numFmtId="3" fontId="0" fillId="0" borderId="30" xfId="0" applyNumberFormat="1" applyBorder="1"/>
    <xf numFmtId="3" fontId="0" fillId="0" borderId="31" xfId="0" applyNumberFormat="1" applyBorder="1"/>
    <xf numFmtId="3" fontId="0" fillId="0" borderId="33" xfId="0" applyNumberFormat="1" applyBorder="1"/>
    <xf numFmtId="3" fontId="0" fillId="0" borderId="34" xfId="0" applyNumberFormat="1" applyBorder="1"/>
    <xf numFmtId="3" fontId="0" fillId="0" borderId="36" xfId="0" applyNumberFormat="1" applyBorder="1"/>
    <xf numFmtId="3" fontId="0" fillId="0" borderId="37" xfId="0" applyNumberFormat="1" applyBorder="1"/>
    <xf numFmtId="3" fontId="0" fillId="0" borderId="38" xfId="0" applyNumberFormat="1" applyBorder="1"/>
    <xf numFmtId="3" fontId="0" fillId="0" borderId="27" xfId="0" pivotButton="1" applyNumberFormat="1" applyBorder="1"/>
    <xf numFmtId="3" fontId="0" fillId="0" borderId="28" xfId="0" applyNumberFormat="1" applyBorder="1"/>
    <xf numFmtId="3" fontId="0" fillId="0" borderId="29" xfId="0" applyNumberFormat="1" applyBorder="1"/>
    <xf numFmtId="0" fontId="0" fillId="0" borderId="0" xfId="0" applyFont="1" applyAlignment="1">
      <alignment wrapText="1"/>
    </xf>
    <xf numFmtId="0" fontId="6"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6"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wrapText="1"/>
    </xf>
    <xf numFmtId="3" fontId="0" fillId="0" borderId="0" xfId="0" applyNumberFormat="1" applyBorder="1"/>
    <xf numFmtId="0" fontId="0" fillId="0" borderId="42" xfId="0" applyBorder="1"/>
    <xf numFmtId="0" fontId="0" fillId="0" borderId="43" xfId="0" applyBorder="1"/>
    <xf numFmtId="3" fontId="0" fillId="0" borderId="43" xfId="0" applyNumberFormat="1" applyBorder="1"/>
    <xf numFmtId="3" fontId="0" fillId="0" borderId="44" xfId="0" applyNumberFormat="1" applyBorder="1"/>
    <xf numFmtId="0" fontId="0" fillId="0" borderId="45" xfId="0" applyBorder="1"/>
    <xf numFmtId="164" fontId="0" fillId="0" borderId="46" xfId="0" applyNumberFormat="1" applyBorder="1"/>
    <xf numFmtId="0" fontId="0" fillId="0" borderId="27" xfId="0" pivotButton="1" applyBorder="1" applyAlignment="1">
      <alignment wrapText="1"/>
    </xf>
    <xf numFmtId="0" fontId="0" fillId="0" borderId="28" xfId="0" applyBorder="1" applyAlignment="1">
      <alignment wrapText="1"/>
    </xf>
    <xf numFmtId="164" fontId="0" fillId="0" borderId="46" xfId="0" applyNumberFormat="1" applyBorder="1" applyAlignment="1">
      <alignment horizontal="right"/>
    </xf>
    <xf numFmtId="164" fontId="0" fillId="0" borderId="47" xfId="0" applyNumberFormat="1" applyBorder="1" applyAlignment="1">
      <alignment horizontal="right"/>
    </xf>
    <xf numFmtId="164" fontId="0" fillId="0" borderId="48" xfId="0" applyNumberFormat="1" applyBorder="1" applyAlignment="1">
      <alignment horizontal="right"/>
    </xf>
    <xf numFmtId="164" fontId="0" fillId="0" borderId="41" xfId="0" applyNumberFormat="1" applyBorder="1" applyAlignment="1">
      <alignment horizontal="right"/>
    </xf>
    <xf numFmtId="4" fontId="0" fillId="0" borderId="46" xfId="0" applyNumberFormat="1" applyBorder="1"/>
    <xf numFmtId="4" fontId="0" fillId="0" borderId="47" xfId="0" applyNumberFormat="1" applyBorder="1"/>
    <xf numFmtId="4" fontId="0" fillId="0" borderId="48" xfId="0" applyNumberFormat="1" applyBorder="1"/>
    <xf numFmtId="0" fontId="0" fillId="0" borderId="15" xfId="0" applyBorder="1"/>
    <xf numFmtId="4" fontId="0" fillId="0" borderId="41" xfId="0" applyNumberFormat="1" applyBorder="1"/>
    <xf numFmtId="0" fontId="0" fillId="0" borderId="0" xfId="0" applyBorder="1" applyAlignment="1"/>
    <xf numFmtId="0" fontId="3" fillId="0" borderId="12" xfId="0" applyFont="1" applyBorder="1" applyAlignment="1">
      <alignment horizontal="center"/>
    </xf>
    <xf numFmtId="0" fontId="3" fillId="0" borderId="17" xfId="0" applyFont="1" applyBorder="1" applyAlignment="1">
      <alignment horizontal="center"/>
    </xf>
    <xf numFmtId="0" fontId="0" fillId="0" borderId="15" xfId="0" applyBorder="1" applyAlignment="1">
      <alignment horizontal="center"/>
    </xf>
    <xf numFmtId="14" fontId="0" fillId="0" borderId="15" xfId="0" applyNumberFormat="1" applyBorder="1" applyAlignment="1">
      <alignment horizontal="center"/>
    </xf>
    <xf numFmtId="14" fontId="0" fillId="0" borderId="26" xfId="0" applyNumberFormat="1" applyBorder="1" applyAlignment="1">
      <alignment horizontal="center"/>
    </xf>
    <xf numFmtId="14" fontId="0" fillId="0" borderId="14" xfId="0" applyNumberFormat="1" applyBorder="1" applyAlignment="1">
      <alignment horizontal="center"/>
    </xf>
    <xf numFmtId="14" fontId="0" fillId="0" borderId="7" xfId="0" applyNumberFormat="1" applyBorder="1" applyAlignment="1">
      <alignment horizontal="center"/>
    </xf>
    <xf numFmtId="3" fontId="0" fillId="0" borderId="49" xfId="0" applyNumberFormat="1" applyBorder="1"/>
    <xf numFmtId="3" fontId="0" fillId="0" borderId="31" xfId="0" applyNumberFormat="1" applyBorder="1" applyAlignment="1">
      <alignment horizontal="right" wrapText="1"/>
    </xf>
    <xf numFmtId="3" fontId="0" fillId="0" borderId="27" xfId="0" applyNumberFormat="1" applyBorder="1" applyAlignment="1">
      <alignment horizontal="right" wrapText="1"/>
    </xf>
    <xf numFmtId="3" fontId="0" fillId="0" borderId="30" xfId="0" applyNumberFormat="1" applyBorder="1" applyAlignment="1">
      <alignment horizontal="right" wrapText="1"/>
    </xf>
    <xf numFmtId="0" fontId="0" fillId="0" borderId="50" xfId="0" applyBorder="1"/>
    <xf numFmtId="3" fontId="0" fillId="0" borderId="45" xfId="0" applyNumberFormat="1" applyBorder="1"/>
    <xf numFmtId="3" fontId="0" fillId="0" borderId="52" xfId="0" applyNumberFormat="1" applyBorder="1"/>
    <xf numFmtId="0" fontId="0" fillId="0" borderId="46" xfId="0" applyBorder="1" applyAlignment="1">
      <alignment horizontal="right"/>
    </xf>
    <xf numFmtId="0" fontId="0" fillId="0" borderId="30" xfId="0" applyBorder="1"/>
    <xf numFmtId="4" fontId="0" fillId="0" borderId="51" xfId="0" applyNumberFormat="1" applyBorder="1"/>
    <xf numFmtId="164" fontId="0" fillId="0" borderId="51" xfId="0" applyNumberFormat="1" applyBorder="1" applyAlignment="1">
      <alignment horizontal="right"/>
    </xf>
    <xf numFmtId="0" fontId="1" fillId="0" borderId="12" xfId="1" applyFont="1" applyFill="1" applyBorder="1" applyAlignment="1" applyProtection="1">
      <alignment horizontal="left" vertical="top" wrapText="1"/>
    </xf>
    <xf numFmtId="0" fontId="0" fillId="0" borderId="40" xfId="0" applyBorder="1" applyAlignment="1">
      <alignment wrapText="1"/>
    </xf>
    <xf numFmtId="0" fontId="0" fillId="0" borderId="39" xfId="0" applyBorder="1" applyAlignment="1">
      <alignment wrapText="1"/>
    </xf>
    <xf numFmtId="0" fontId="0" fillId="0" borderId="46" xfId="0" applyBorder="1"/>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7" xfId="0" applyBorder="1" applyAlignment="1">
      <alignment wrapText="1"/>
    </xf>
    <xf numFmtId="0" fontId="3" fillId="0" borderId="21" xfId="0" applyFont="1" applyBorder="1" applyAlignment="1">
      <alignment wrapText="1"/>
    </xf>
    <xf numFmtId="0" fontId="0" fillId="0" borderId="22" xfId="0" applyBorder="1" applyAlignment="1">
      <alignment wrapText="1"/>
    </xf>
    <xf numFmtId="0" fontId="0" fillId="0" borderId="6" xfId="0" applyBorder="1" applyAlignment="1">
      <alignment wrapText="1"/>
    </xf>
    <xf numFmtId="0" fontId="0" fillId="0" borderId="23" xfId="0" applyBorder="1" applyAlignment="1">
      <alignment wrapText="1"/>
    </xf>
    <xf numFmtId="0" fontId="3" fillId="0" borderId="5" xfId="0" applyFont="1" applyBorder="1" applyAlignment="1">
      <alignment horizontal="left" wrapText="1"/>
    </xf>
  </cellXfs>
  <cellStyles count="2">
    <cellStyle name="Hyperlink" xfId="1" builtinId="8"/>
    <cellStyle name="Normal" xfId="0" builtinId="0"/>
  </cellStyles>
  <dxfs count="104">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border>
        <left style="thin">
          <color indexed="64"/>
        </left>
      </border>
    </dxf>
    <dxf>
      <border>
        <left/>
        <right/>
        <top/>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readingOrder="0"/>
    </dxf>
    <dxf>
      <alignment wrapText="1" readingOrder="0"/>
    </dxf>
    <dxf>
      <border>
        <left style="thin">
          <color indexed="64"/>
        </left>
        <right style="thin">
          <color indexed="64"/>
        </right>
        <bottom style="thin">
          <color indexed="64"/>
        </bottom>
      </border>
    </dxf>
    <dxf>
      <numFmt numFmtId="164" formatCode="0.0"/>
    </dxf>
    <dxf>
      <numFmt numFmtId="164" formatCode="0.0"/>
    </dxf>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border>
        <left style="thin">
          <color indexed="64"/>
        </left>
      </border>
    </dxf>
    <dxf>
      <border>
        <left/>
        <right/>
        <top/>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border>
        <right style="thin">
          <color indexed="64"/>
        </right>
      </border>
    </dxf>
    <dxf>
      <border>
        <left style="thin">
          <color indexed="64"/>
        </left>
      </border>
    </dxf>
    <dxf>
      <border>
        <left/>
        <right/>
        <top/>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alignment wrapText="1"/>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border>
        <left style="thin">
          <color indexed="64"/>
        </left>
      </border>
    </dxf>
    <dxf>
      <border>
        <left/>
        <right/>
        <top/>
        <bottom/>
      </border>
    </dxf>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alignment wrapText="1"/>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border>
        <left style="thin">
          <color indexed="64"/>
        </left>
      </border>
    </dxf>
    <dxf>
      <border>
        <left/>
        <right/>
        <bottom/>
      </border>
    </dxf>
    <dxf>
      <alignment horizontal="right"/>
    </dxf>
    <dxf>
      <alignment horizontal="right"/>
    </dxf>
    <dxf>
      <alignment horizontal="general" indent="0"/>
    </dxf>
    <dxf>
      <alignment horizontal="right" indent="2"/>
    </dxf>
    <dxf>
      <alignment relativeIndent="1"/>
    </dxf>
    <dxf>
      <alignment horizontal="left" relativeIndent="1"/>
    </dxf>
    <dxf>
      <alignment wrapText="1"/>
    </dxf>
    <dxf>
      <border>
        <top/>
      </border>
    </dxf>
    <dxf>
      <border>
        <bottom style="thin">
          <color indexed="64"/>
        </bottom>
      </border>
    </dxf>
    <dxf>
      <border>
        <right style="thin">
          <color indexed="64"/>
        </right>
      </border>
    </dxf>
    <dxf>
      <border>
        <left style="thin">
          <color indexed="64"/>
        </left>
      </border>
    </dxf>
    <dxf>
      <border>
        <left/>
        <right/>
        <top/>
        <bottom/>
      </border>
    </dxf>
    <dxf>
      <border>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uire,Lauren" refreshedDate="42424.670490393517" createdVersion="3" refreshedVersion="3" minRefreshableVersion="3" recordCount="1200">
  <cacheSource type="worksheet">
    <worksheetSource ref="A1:M1201" sheet="Data"/>
  </cacheSource>
  <cacheFields count="21">
    <cacheField name="DataMartID" numFmtId="0">
      <sharedItems/>
    </cacheField>
    <cacheField name="Period" numFmtId="0">
      <sharedItems containsSemiMixedTypes="0" containsString="0" containsNumber="1" containsInteger="1" minValue="2006" maxValue="2015" count="10">
        <n v="2006"/>
        <n v="2007"/>
        <n v="2008"/>
        <n v="2009"/>
        <n v="2010"/>
        <n v="2011"/>
        <n v="2012"/>
        <n v="2013"/>
        <n v="2014"/>
        <n v="2015"/>
      </sharedItems>
    </cacheField>
    <cacheField name="Sex" numFmtId="0">
      <sharedItems count="2">
        <s v="F"/>
        <s v="M"/>
      </sharedItems>
    </cacheField>
    <cacheField name="Age Group" numFmtId="0">
      <sharedItems count="4">
        <s v="0-21"/>
        <s v="22-44"/>
        <s v="45-64"/>
        <s v="65+"/>
      </sharedItems>
    </cacheField>
    <cacheField name="Generic Name" numFmtId="0">
      <sharedItems count="1">
        <s v="RANOLAZINE"/>
      </sharedItems>
    </cacheField>
    <cacheField name="Dispensings" numFmtId="0">
      <sharedItems containsSemiMixedTypes="0" containsString="0" containsNumber="1" containsInteger="1" minValue="0" maxValue="54298"/>
    </cacheField>
    <cacheField name="Users" numFmtId="0">
      <sharedItems containsSemiMixedTypes="0" containsString="0" containsNumber="1" containsInteger="1" minValue="0" maxValue="11890"/>
    </cacheField>
    <cacheField name="Days Supply" numFmtId="0">
      <sharedItems containsSemiMixedTypes="0" containsString="0" containsNumber="1" containsInteger="1" minValue="0" maxValue="2108773"/>
    </cacheField>
    <cacheField name="Total Enrollment in Strata(Members)" numFmtId="0">
      <sharedItems containsSemiMixedTypes="0" containsString="0" containsNumber="1" containsInteger="1" minValue="0" maxValue="3580382"/>
    </cacheField>
    <cacheField name="Days Covered" numFmtId="0">
      <sharedItems containsSemiMixedTypes="0" containsString="0" containsNumber="1" containsInteger="1" minValue="0" maxValue="1060252389"/>
    </cacheField>
    <cacheField name="Prevalence Rate (Users per 1000 enrollees)" numFmtId="0">
      <sharedItems containsSemiMixedTypes="0" containsString="0" containsNumber="1" minValue="0" maxValue="80.599999999999994"/>
    </cacheField>
    <cacheField name="Dispensing Rate (Dispensings per 1000 enrollees)" numFmtId="0">
      <sharedItems containsSemiMixedTypes="0" containsString="0" containsNumber="1" minValue="0" maxValue="410.1"/>
    </cacheField>
    <cacheField name="Days Per Dispensing" numFmtId="0">
      <sharedItems containsSemiMixedTypes="0" containsString="0" containsNumber="1" minValue="0" maxValue="113.3"/>
    </cacheField>
    <cacheField name="Days Per user" numFmtId="0">
      <sharedItems containsSemiMixedTypes="0" containsString="0" containsNumber="1" minValue="0" maxValue="780"/>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0">
  <r>
    <s v="ca524417-c799-42bf-9bd0-a5a800f825cb"/>
    <x v="0"/>
    <x v="0"/>
    <x v="0"/>
    <x v="0"/>
    <n v="0"/>
    <n v="0"/>
    <n v="0"/>
    <n v="474937"/>
    <n v="144652997"/>
    <n v="0"/>
    <n v="0"/>
    <n v="0"/>
    <n v="0"/>
  </r>
  <r>
    <s v="ca524417-c799-42bf-9bd0-a5a800f825cb"/>
    <x v="0"/>
    <x v="0"/>
    <x v="1"/>
    <x v="0"/>
    <n v="0"/>
    <n v="0"/>
    <n v="0"/>
    <n v="565032"/>
    <n v="167148881"/>
    <n v="0"/>
    <n v="0"/>
    <n v="0"/>
    <n v="0"/>
  </r>
  <r>
    <s v="ca524417-c799-42bf-9bd0-a5a800f825cb"/>
    <x v="0"/>
    <x v="0"/>
    <x v="2"/>
    <x v="0"/>
    <n v="5"/>
    <n v="1"/>
    <n v="299"/>
    <n v="483506"/>
    <n v="160520133"/>
    <n v="0"/>
    <n v="0"/>
    <n v="59"/>
    <n v="299"/>
  </r>
  <r>
    <s v="ca524417-c799-42bf-9bd0-a5a800f825cb"/>
    <x v="0"/>
    <x v="0"/>
    <x v="3"/>
    <x v="0"/>
    <n v="7"/>
    <n v="3"/>
    <n v="270"/>
    <n v="237696"/>
    <n v="80624352"/>
    <n v="0"/>
    <n v="0"/>
    <n v="38"/>
    <n v="90"/>
  </r>
  <r>
    <s v="ca524417-c799-42bf-9bd0-a5a800f825cb"/>
    <x v="0"/>
    <x v="1"/>
    <x v="0"/>
    <x v="0"/>
    <n v="0"/>
    <n v="0"/>
    <n v="0"/>
    <n v="494256"/>
    <n v="150246640"/>
    <n v="0"/>
    <n v="0"/>
    <n v="0"/>
    <n v="0"/>
  </r>
  <r>
    <s v="ca524417-c799-42bf-9bd0-a5a800f825cb"/>
    <x v="0"/>
    <x v="1"/>
    <x v="1"/>
    <x v="0"/>
    <n v="0"/>
    <n v="0"/>
    <n v="0"/>
    <n v="549295"/>
    <n v="158836335"/>
    <n v="0"/>
    <n v="0"/>
    <n v="0"/>
    <n v="0"/>
  </r>
  <r>
    <s v="ca524417-c799-42bf-9bd0-a5a800f825cb"/>
    <x v="0"/>
    <x v="1"/>
    <x v="2"/>
    <x v="0"/>
    <n v="1"/>
    <n v="1"/>
    <n v="100"/>
    <n v="445341"/>
    <n v="146320287"/>
    <n v="0"/>
    <n v="0"/>
    <n v="100"/>
    <n v="100"/>
  </r>
  <r>
    <s v="ca524417-c799-42bf-9bd0-a5a800f825cb"/>
    <x v="0"/>
    <x v="1"/>
    <x v="3"/>
    <x v="0"/>
    <n v="0"/>
    <n v="0"/>
    <n v="0"/>
    <n v="187911"/>
    <n v="63549952"/>
    <n v="0"/>
    <n v="0"/>
    <n v="0"/>
    <n v="0"/>
  </r>
  <r>
    <s v="ca524417-c799-42bf-9bd0-a5a800f825cb"/>
    <x v="1"/>
    <x v="0"/>
    <x v="0"/>
    <x v="0"/>
    <n v="0"/>
    <n v="0"/>
    <n v="0"/>
    <n v="480832"/>
    <n v="146349852"/>
    <n v="0"/>
    <n v="0"/>
    <n v="0"/>
    <n v="0"/>
  </r>
  <r>
    <s v="ca524417-c799-42bf-9bd0-a5a800f825cb"/>
    <x v="1"/>
    <x v="0"/>
    <x v="1"/>
    <x v="0"/>
    <n v="0"/>
    <n v="0"/>
    <n v="0"/>
    <n v="566829"/>
    <n v="168083319"/>
    <n v="0"/>
    <n v="0"/>
    <n v="0"/>
    <n v="0"/>
  </r>
  <r>
    <s v="ca524417-c799-42bf-9bd0-a5a800f825cb"/>
    <x v="1"/>
    <x v="0"/>
    <x v="2"/>
    <x v="0"/>
    <n v="15"/>
    <n v="5"/>
    <n v="920"/>
    <n v="488801"/>
    <n v="162792136"/>
    <n v="0"/>
    <n v="0"/>
    <n v="61"/>
    <n v="184"/>
  </r>
  <r>
    <s v="ca524417-c799-42bf-9bd0-a5a800f825cb"/>
    <x v="1"/>
    <x v="0"/>
    <x v="3"/>
    <x v="0"/>
    <n v="24"/>
    <n v="8"/>
    <n v="1362"/>
    <n v="237892"/>
    <n v="81506163"/>
    <n v="0"/>
    <n v="0"/>
    <n v="56"/>
    <n v="170"/>
  </r>
  <r>
    <s v="ca524417-c799-42bf-9bd0-a5a800f825cb"/>
    <x v="1"/>
    <x v="1"/>
    <x v="0"/>
    <x v="0"/>
    <n v="0"/>
    <n v="0"/>
    <n v="0"/>
    <n v="500951"/>
    <n v="152046281"/>
    <n v="0"/>
    <n v="0"/>
    <n v="0"/>
    <n v="0"/>
  </r>
  <r>
    <s v="ca524417-c799-42bf-9bd0-a5a800f825cb"/>
    <x v="1"/>
    <x v="1"/>
    <x v="1"/>
    <x v="0"/>
    <n v="0"/>
    <n v="0"/>
    <n v="0"/>
    <n v="549027"/>
    <n v="159445080"/>
    <n v="0"/>
    <n v="0"/>
    <n v="0"/>
    <n v="0"/>
  </r>
  <r>
    <s v="ca524417-c799-42bf-9bd0-a5a800f825cb"/>
    <x v="1"/>
    <x v="1"/>
    <x v="2"/>
    <x v="0"/>
    <n v="34"/>
    <n v="12"/>
    <n v="1989"/>
    <n v="452557"/>
    <n v="148996498"/>
    <n v="0"/>
    <n v="0"/>
    <n v="58"/>
    <n v="165"/>
  </r>
  <r>
    <s v="ca524417-c799-42bf-9bd0-a5a800f825cb"/>
    <x v="1"/>
    <x v="1"/>
    <x v="3"/>
    <x v="0"/>
    <n v="54"/>
    <n v="18"/>
    <n v="3496"/>
    <n v="188372"/>
    <n v="64211062"/>
    <n v="0"/>
    <n v="0"/>
    <n v="64"/>
    <n v="194"/>
  </r>
  <r>
    <s v="ca524417-c799-42bf-9bd0-a5a800f825cb"/>
    <x v="2"/>
    <x v="0"/>
    <x v="0"/>
    <x v="0"/>
    <n v="0"/>
    <n v="0"/>
    <n v="0"/>
    <n v="480648"/>
    <n v="147481331"/>
    <n v="0"/>
    <n v="0"/>
    <n v="0"/>
    <n v="0"/>
  </r>
  <r>
    <s v="ca524417-c799-42bf-9bd0-a5a800f825cb"/>
    <x v="2"/>
    <x v="0"/>
    <x v="1"/>
    <x v="0"/>
    <n v="0"/>
    <n v="0"/>
    <n v="0"/>
    <n v="560330"/>
    <n v="168338656"/>
    <n v="0"/>
    <n v="0"/>
    <n v="0"/>
    <n v="0"/>
  </r>
  <r>
    <s v="ca524417-c799-42bf-9bd0-a5a800f825cb"/>
    <x v="2"/>
    <x v="0"/>
    <x v="2"/>
    <x v="0"/>
    <n v="28"/>
    <n v="7"/>
    <n v="1657"/>
    <n v="492551"/>
    <n v="164830491"/>
    <n v="0"/>
    <n v="0"/>
    <n v="59"/>
    <n v="236"/>
  </r>
  <r>
    <s v="ca524417-c799-42bf-9bd0-a5a800f825cb"/>
    <x v="2"/>
    <x v="0"/>
    <x v="3"/>
    <x v="0"/>
    <n v="42"/>
    <n v="13"/>
    <n v="2432"/>
    <n v="240205"/>
    <n v="83422687"/>
    <n v="0"/>
    <n v="0"/>
    <n v="57"/>
    <n v="187"/>
  </r>
  <r>
    <s v="ca524417-c799-42bf-9bd0-a5a800f825cb"/>
    <x v="2"/>
    <x v="1"/>
    <x v="0"/>
    <x v="0"/>
    <n v="0"/>
    <n v="0"/>
    <n v="0"/>
    <n v="499961"/>
    <n v="153005589"/>
    <n v="0"/>
    <n v="0"/>
    <n v="0"/>
    <n v="0"/>
  </r>
  <r>
    <s v="ca524417-c799-42bf-9bd0-a5a800f825cb"/>
    <x v="2"/>
    <x v="1"/>
    <x v="1"/>
    <x v="0"/>
    <n v="0"/>
    <n v="0"/>
    <n v="0"/>
    <n v="536576"/>
    <n v="157812581"/>
    <n v="0"/>
    <n v="0"/>
    <n v="0"/>
    <n v="0"/>
  </r>
  <r>
    <s v="ca524417-c799-42bf-9bd0-a5a800f825cb"/>
    <x v="2"/>
    <x v="1"/>
    <x v="2"/>
    <x v="0"/>
    <n v="57"/>
    <n v="19"/>
    <n v="3863"/>
    <n v="455740"/>
    <n v="150348721"/>
    <n v="0"/>
    <n v="0"/>
    <n v="67"/>
    <n v="203"/>
  </r>
  <r>
    <s v="ca524417-c799-42bf-9bd0-a5a800f825cb"/>
    <x v="2"/>
    <x v="1"/>
    <x v="3"/>
    <x v="0"/>
    <n v="111"/>
    <n v="31"/>
    <n v="7175"/>
    <n v="190188"/>
    <n v="65706452"/>
    <n v="0"/>
    <n v="0"/>
    <n v="64"/>
    <n v="231"/>
  </r>
  <r>
    <s v="ca524417-c799-42bf-9bd0-a5a800f825cb"/>
    <x v="3"/>
    <x v="0"/>
    <x v="0"/>
    <x v="0"/>
    <n v="0"/>
    <n v="0"/>
    <n v="0"/>
    <n v="475747"/>
    <n v="146691829"/>
    <n v="0"/>
    <n v="0"/>
    <n v="0"/>
    <n v="0"/>
  </r>
  <r>
    <s v="ca524417-c799-42bf-9bd0-a5a800f825cb"/>
    <x v="3"/>
    <x v="0"/>
    <x v="1"/>
    <x v="0"/>
    <n v="1"/>
    <n v="1"/>
    <n v="15"/>
    <n v="542672"/>
    <n v="164925100"/>
    <n v="0"/>
    <n v="0"/>
    <n v="15"/>
    <n v="15"/>
  </r>
  <r>
    <s v="ca524417-c799-42bf-9bd0-a5a800f825cb"/>
    <x v="3"/>
    <x v="0"/>
    <x v="2"/>
    <x v="0"/>
    <n v="63"/>
    <n v="19"/>
    <n v="3292"/>
    <n v="494507"/>
    <n v="165111534"/>
    <n v="0"/>
    <n v="0"/>
    <n v="52"/>
    <n v="173"/>
  </r>
  <r>
    <s v="ca524417-c799-42bf-9bd0-a5a800f825cb"/>
    <x v="3"/>
    <x v="0"/>
    <x v="3"/>
    <x v="0"/>
    <n v="92"/>
    <n v="22"/>
    <n v="4205"/>
    <n v="246600"/>
    <n v="85708926"/>
    <n v="0"/>
    <n v="0"/>
    <n v="45"/>
    <n v="191"/>
  </r>
  <r>
    <s v="ca524417-c799-42bf-9bd0-a5a800f825cb"/>
    <x v="3"/>
    <x v="1"/>
    <x v="0"/>
    <x v="0"/>
    <n v="0"/>
    <n v="0"/>
    <n v="0"/>
    <n v="493329"/>
    <n v="152010283"/>
    <n v="0"/>
    <n v="0"/>
    <n v="0"/>
    <n v="0"/>
  </r>
  <r>
    <s v="ca524417-c799-42bf-9bd0-a5a800f825cb"/>
    <x v="3"/>
    <x v="1"/>
    <x v="1"/>
    <x v="0"/>
    <n v="2"/>
    <n v="1"/>
    <n v="200"/>
    <n v="506430"/>
    <n v="150586555"/>
    <n v="0"/>
    <n v="0"/>
    <n v="100"/>
    <n v="200"/>
  </r>
  <r>
    <s v="ca524417-c799-42bf-9bd0-a5a800f825cb"/>
    <x v="3"/>
    <x v="1"/>
    <x v="2"/>
    <x v="0"/>
    <n v="120"/>
    <n v="33"/>
    <n v="6911"/>
    <n v="454260"/>
    <n v="149352136"/>
    <n v="0"/>
    <n v="0"/>
    <n v="57"/>
    <n v="209"/>
  </r>
  <r>
    <s v="ca524417-c799-42bf-9bd0-a5a800f825cb"/>
    <x v="3"/>
    <x v="1"/>
    <x v="3"/>
    <x v="0"/>
    <n v="194"/>
    <n v="57"/>
    <n v="11804"/>
    <n v="195567"/>
    <n v="67518057"/>
    <n v="0"/>
    <n v="0"/>
    <n v="60"/>
    <n v="207"/>
  </r>
  <r>
    <s v="ca524417-c799-42bf-9bd0-a5a800f825cb"/>
    <x v="4"/>
    <x v="0"/>
    <x v="0"/>
    <x v="0"/>
    <n v="0"/>
    <n v="0"/>
    <n v="0"/>
    <n v="477633"/>
    <n v="147583258"/>
    <n v="0"/>
    <n v="0"/>
    <n v="0"/>
    <n v="0"/>
  </r>
  <r>
    <s v="ca524417-c799-42bf-9bd0-a5a800f825cb"/>
    <x v="4"/>
    <x v="0"/>
    <x v="1"/>
    <x v="0"/>
    <n v="4"/>
    <n v="2"/>
    <n v="110"/>
    <n v="541987"/>
    <n v="164804493"/>
    <n v="0"/>
    <n v="0"/>
    <n v="27"/>
    <n v="55"/>
  </r>
  <r>
    <s v="ca524417-c799-42bf-9bd0-a5a800f825cb"/>
    <x v="4"/>
    <x v="0"/>
    <x v="2"/>
    <x v="0"/>
    <n v="116"/>
    <n v="30"/>
    <n v="6360"/>
    <n v="499300"/>
    <n v="167210906"/>
    <n v="0"/>
    <n v="0"/>
    <n v="54"/>
    <n v="212"/>
  </r>
  <r>
    <s v="ca524417-c799-42bf-9bd0-a5a800f825cb"/>
    <x v="4"/>
    <x v="0"/>
    <x v="3"/>
    <x v="0"/>
    <n v="176"/>
    <n v="52"/>
    <n v="8915"/>
    <n v="254747"/>
    <n v="88552210"/>
    <n v="0"/>
    <n v="0"/>
    <n v="50"/>
    <n v="171"/>
  </r>
  <r>
    <s v="ca524417-c799-42bf-9bd0-a5a800f825cb"/>
    <x v="4"/>
    <x v="1"/>
    <x v="0"/>
    <x v="0"/>
    <n v="0"/>
    <n v="0"/>
    <n v="0"/>
    <n v="495417"/>
    <n v="153043463"/>
    <n v="0"/>
    <n v="0"/>
    <n v="0"/>
    <n v="0"/>
  </r>
  <r>
    <s v="ca524417-c799-42bf-9bd0-a5a800f825cb"/>
    <x v="4"/>
    <x v="1"/>
    <x v="1"/>
    <x v="0"/>
    <n v="9"/>
    <n v="3"/>
    <n v="590"/>
    <n v="497696"/>
    <n v="148676367"/>
    <n v="0"/>
    <n v="0"/>
    <n v="65"/>
    <n v="196"/>
  </r>
  <r>
    <s v="ca524417-c799-42bf-9bd0-a5a800f825cb"/>
    <x v="4"/>
    <x v="1"/>
    <x v="2"/>
    <x v="0"/>
    <n v="195"/>
    <n v="56"/>
    <n v="12138"/>
    <n v="456501"/>
    <n v="150861449"/>
    <n v="0"/>
    <n v="0"/>
    <n v="62"/>
    <n v="216"/>
  </r>
  <r>
    <s v="ca524417-c799-42bf-9bd0-a5a800f825cb"/>
    <x v="4"/>
    <x v="1"/>
    <x v="3"/>
    <x v="0"/>
    <n v="348"/>
    <n v="114"/>
    <n v="22098"/>
    <n v="202250"/>
    <n v="69904966"/>
    <n v="0"/>
    <n v="0"/>
    <n v="63"/>
    <n v="193"/>
  </r>
  <r>
    <s v="ca524417-c799-42bf-9bd0-a5a800f825cb"/>
    <x v="5"/>
    <x v="0"/>
    <x v="0"/>
    <x v="0"/>
    <n v="0"/>
    <n v="0"/>
    <n v="0"/>
    <n v="482237"/>
    <n v="151292524"/>
    <n v="0"/>
    <n v="0"/>
    <n v="0"/>
    <n v="0"/>
  </r>
  <r>
    <s v="ca524417-c799-42bf-9bd0-a5a800f825cb"/>
    <x v="5"/>
    <x v="0"/>
    <x v="1"/>
    <x v="0"/>
    <n v="0"/>
    <n v="0"/>
    <n v="0"/>
    <n v="557497"/>
    <n v="170780881"/>
    <n v="0"/>
    <n v="0"/>
    <n v="0"/>
    <n v="0"/>
  </r>
  <r>
    <s v="ca524417-c799-42bf-9bd0-a5a800f825cb"/>
    <x v="5"/>
    <x v="0"/>
    <x v="2"/>
    <x v="0"/>
    <n v="134"/>
    <n v="39"/>
    <n v="7412"/>
    <n v="500920"/>
    <n v="167961473"/>
    <n v="0"/>
    <n v="0"/>
    <n v="55"/>
    <n v="190"/>
  </r>
  <r>
    <s v="ca524417-c799-42bf-9bd0-a5a800f825cb"/>
    <x v="5"/>
    <x v="0"/>
    <x v="3"/>
    <x v="0"/>
    <n v="223"/>
    <n v="68"/>
    <n v="12563"/>
    <n v="266642"/>
    <n v="92710190"/>
    <n v="0"/>
    <n v="0"/>
    <n v="56"/>
    <n v="184"/>
  </r>
  <r>
    <s v="ca524417-c799-42bf-9bd0-a5a800f825cb"/>
    <x v="5"/>
    <x v="1"/>
    <x v="0"/>
    <x v="0"/>
    <n v="0"/>
    <n v="0"/>
    <n v="0"/>
    <n v="501157"/>
    <n v="157111067"/>
    <n v="0"/>
    <n v="0"/>
    <n v="0"/>
    <n v="0"/>
  </r>
  <r>
    <s v="ca524417-c799-42bf-9bd0-a5a800f825cb"/>
    <x v="5"/>
    <x v="1"/>
    <x v="1"/>
    <x v="0"/>
    <n v="13"/>
    <n v="4"/>
    <n v="959"/>
    <n v="513499"/>
    <n v="154865782"/>
    <n v="0"/>
    <n v="0"/>
    <n v="73"/>
    <n v="239"/>
  </r>
  <r>
    <s v="ca524417-c799-42bf-9bd0-a5a800f825cb"/>
    <x v="5"/>
    <x v="1"/>
    <x v="2"/>
    <x v="0"/>
    <n v="226"/>
    <n v="67"/>
    <n v="14365"/>
    <n v="458293"/>
    <n v="151809654"/>
    <n v="0"/>
    <n v="0"/>
    <n v="63"/>
    <n v="214"/>
  </r>
  <r>
    <s v="ca524417-c799-42bf-9bd0-a5a800f825cb"/>
    <x v="5"/>
    <x v="1"/>
    <x v="3"/>
    <x v="0"/>
    <n v="524"/>
    <n v="165"/>
    <n v="33928"/>
    <n v="212012"/>
    <n v="73340336"/>
    <n v="0"/>
    <n v="0"/>
    <n v="64"/>
    <n v="205"/>
  </r>
  <r>
    <s v="ca524417-c799-42bf-9bd0-a5a800f825cb"/>
    <x v="6"/>
    <x v="0"/>
    <x v="0"/>
    <x v="0"/>
    <n v="0"/>
    <n v="0"/>
    <n v="0"/>
    <n v="483553"/>
    <n v="152829743"/>
    <n v="0"/>
    <n v="0"/>
    <n v="0"/>
    <n v="0"/>
  </r>
  <r>
    <s v="ca524417-c799-42bf-9bd0-a5a800f825cb"/>
    <x v="6"/>
    <x v="0"/>
    <x v="1"/>
    <x v="0"/>
    <n v="0"/>
    <n v="0"/>
    <n v="0"/>
    <n v="568746"/>
    <n v="175507488"/>
    <n v="0"/>
    <n v="0"/>
    <n v="0"/>
    <n v="0"/>
  </r>
  <r>
    <s v="ca524417-c799-42bf-9bd0-a5a800f825cb"/>
    <x v="6"/>
    <x v="0"/>
    <x v="2"/>
    <x v="0"/>
    <n v="148"/>
    <n v="45"/>
    <n v="8453"/>
    <n v="499005"/>
    <n v="168159403"/>
    <n v="0"/>
    <n v="0"/>
    <n v="57"/>
    <n v="187"/>
  </r>
  <r>
    <s v="ca524417-c799-42bf-9bd0-a5a800f825cb"/>
    <x v="6"/>
    <x v="0"/>
    <x v="3"/>
    <x v="0"/>
    <n v="340"/>
    <n v="101"/>
    <n v="20371"/>
    <n v="284315"/>
    <n v="98655543"/>
    <n v="0"/>
    <n v="0"/>
    <n v="59"/>
    <n v="201"/>
  </r>
  <r>
    <s v="ca524417-c799-42bf-9bd0-a5a800f825cb"/>
    <x v="6"/>
    <x v="1"/>
    <x v="0"/>
    <x v="0"/>
    <n v="0"/>
    <n v="0"/>
    <n v="0"/>
    <n v="502479"/>
    <n v="158952673"/>
    <n v="0"/>
    <n v="0"/>
    <n v="0"/>
    <n v="0"/>
  </r>
  <r>
    <s v="ca524417-c799-42bf-9bd0-a5a800f825cb"/>
    <x v="6"/>
    <x v="1"/>
    <x v="1"/>
    <x v="0"/>
    <n v="5"/>
    <n v="2"/>
    <n v="300"/>
    <n v="526318"/>
    <n v="160092606"/>
    <n v="0"/>
    <n v="0"/>
    <n v="60"/>
    <n v="150"/>
  </r>
  <r>
    <s v="ca524417-c799-42bf-9bd0-a5a800f825cb"/>
    <x v="6"/>
    <x v="1"/>
    <x v="2"/>
    <x v="0"/>
    <n v="244"/>
    <n v="73"/>
    <n v="15270"/>
    <n v="458306"/>
    <n v="152779145"/>
    <n v="0"/>
    <n v="0"/>
    <n v="62"/>
    <n v="209"/>
  </r>
  <r>
    <s v="ca524417-c799-42bf-9bd0-a5a800f825cb"/>
    <x v="6"/>
    <x v="1"/>
    <x v="3"/>
    <x v="0"/>
    <n v="730"/>
    <n v="225"/>
    <n v="48783"/>
    <n v="225915"/>
    <n v="77977521"/>
    <n v="0"/>
    <n v="0"/>
    <n v="66"/>
    <n v="216"/>
  </r>
  <r>
    <s v="ca524417-c799-42bf-9bd0-a5a800f825cb"/>
    <x v="7"/>
    <x v="0"/>
    <x v="0"/>
    <x v="0"/>
    <n v="0"/>
    <n v="0"/>
    <n v="0"/>
    <n v="478651"/>
    <n v="150740138"/>
    <n v="0"/>
    <n v="0"/>
    <n v="0"/>
    <n v="0"/>
  </r>
  <r>
    <s v="ca524417-c799-42bf-9bd0-a5a800f825cb"/>
    <x v="7"/>
    <x v="0"/>
    <x v="1"/>
    <x v="0"/>
    <n v="9"/>
    <n v="3"/>
    <n v="430"/>
    <n v="580401"/>
    <n v="176215964"/>
    <n v="0"/>
    <n v="0"/>
    <n v="47"/>
    <n v="143"/>
  </r>
  <r>
    <s v="ca524417-c799-42bf-9bd0-a5a800f825cb"/>
    <x v="7"/>
    <x v="0"/>
    <x v="2"/>
    <x v="0"/>
    <n v="184"/>
    <n v="52"/>
    <n v="10876"/>
    <n v="498892"/>
    <n v="165372171"/>
    <n v="0"/>
    <n v="0"/>
    <n v="59"/>
    <n v="209"/>
  </r>
  <r>
    <s v="ca524417-c799-42bf-9bd0-a5a800f825cb"/>
    <x v="7"/>
    <x v="0"/>
    <x v="3"/>
    <x v="0"/>
    <n v="378"/>
    <n v="109"/>
    <n v="25049"/>
    <n v="299527"/>
    <n v="92375402"/>
    <n v="0"/>
    <n v="0"/>
    <n v="66"/>
    <n v="229"/>
  </r>
  <r>
    <s v="ca524417-c799-42bf-9bd0-a5a800f825cb"/>
    <x v="7"/>
    <x v="1"/>
    <x v="0"/>
    <x v="0"/>
    <n v="0"/>
    <n v="0"/>
    <n v="0"/>
    <n v="497934"/>
    <n v="156786129"/>
    <n v="0"/>
    <n v="0"/>
    <n v="0"/>
    <n v="0"/>
  </r>
  <r>
    <s v="ca524417-c799-42bf-9bd0-a5a800f825cb"/>
    <x v="7"/>
    <x v="1"/>
    <x v="1"/>
    <x v="0"/>
    <n v="11"/>
    <n v="4"/>
    <n v="860"/>
    <n v="541265"/>
    <n v="161904496"/>
    <n v="0"/>
    <n v="0"/>
    <n v="78"/>
    <n v="215"/>
  </r>
  <r>
    <s v="ca524417-c799-42bf-9bd0-a5a800f825cb"/>
    <x v="7"/>
    <x v="1"/>
    <x v="2"/>
    <x v="0"/>
    <n v="285"/>
    <n v="71"/>
    <n v="15894"/>
    <n v="460530"/>
    <n v="151506596"/>
    <n v="0"/>
    <n v="0"/>
    <n v="55"/>
    <n v="223"/>
  </r>
  <r>
    <s v="ca524417-c799-42bf-9bd0-a5a800f825cb"/>
    <x v="7"/>
    <x v="1"/>
    <x v="3"/>
    <x v="0"/>
    <n v="940"/>
    <n v="276"/>
    <n v="60673"/>
    <n v="238119"/>
    <n v="73813889"/>
    <n v="0"/>
    <n v="0"/>
    <n v="64"/>
    <n v="219"/>
  </r>
  <r>
    <s v="ca524417-c799-42bf-9bd0-a5a800f825cb"/>
    <x v="8"/>
    <x v="0"/>
    <x v="0"/>
    <x v="0"/>
    <n v="0"/>
    <n v="0"/>
    <n v="0"/>
    <n v="483700"/>
    <n v="152980664"/>
    <n v="0"/>
    <n v="0"/>
    <n v="0"/>
    <n v="0"/>
  </r>
  <r>
    <s v="ca524417-c799-42bf-9bd0-a5a800f825cb"/>
    <x v="8"/>
    <x v="0"/>
    <x v="1"/>
    <x v="0"/>
    <n v="7"/>
    <n v="2"/>
    <n v="380"/>
    <n v="622924"/>
    <n v="187730365"/>
    <n v="0"/>
    <n v="0"/>
    <n v="54"/>
    <n v="190"/>
  </r>
  <r>
    <s v="ca524417-c799-42bf-9bd0-a5a800f825cb"/>
    <x v="8"/>
    <x v="0"/>
    <x v="2"/>
    <x v="0"/>
    <n v="148"/>
    <n v="45"/>
    <n v="8582"/>
    <n v="526173"/>
    <n v="173804919"/>
    <n v="0"/>
    <n v="0"/>
    <n v="57"/>
    <n v="190"/>
  </r>
  <r>
    <s v="ca524417-c799-42bf-9bd0-a5a800f825cb"/>
    <x v="8"/>
    <x v="0"/>
    <x v="3"/>
    <x v="0"/>
    <n v="480"/>
    <n v="135"/>
    <n v="30097"/>
    <n v="315210"/>
    <n v="108119711"/>
    <n v="0"/>
    <n v="0"/>
    <n v="62"/>
    <n v="222"/>
  </r>
  <r>
    <s v="ca524417-c799-42bf-9bd0-a5a800f825cb"/>
    <x v="8"/>
    <x v="1"/>
    <x v="0"/>
    <x v="0"/>
    <n v="0"/>
    <n v="0"/>
    <n v="0"/>
    <n v="503754"/>
    <n v="159267687"/>
    <n v="0"/>
    <n v="0"/>
    <n v="0"/>
    <n v="0"/>
  </r>
  <r>
    <s v="ca524417-c799-42bf-9bd0-a5a800f825cb"/>
    <x v="8"/>
    <x v="1"/>
    <x v="1"/>
    <x v="0"/>
    <n v="7"/>
    <n v="2"/>
    <n v="240"/>
    <n v="592424"/>
    <n v="175012537"/>
    <n v="0"/>
    <n v="0"/>
    <n v="34"/>
    <n v="120"/>
  </r>
  <r>
    <s v="ca524417-c799-42bf-9bd0-a5a800f825cb"/>
    <x v="8"/>
    <x v="1"/>
    <x v="2"/>
    <x v="0"/>
    <n v="291"/>
    <n v="81"/>
    <n v="19476"/>
    <n v="489990"/>
    <n v="160318144"/>
    <n v="0"/>
    <n v="0"/>
    <n v="66"/>
    <n v="240"/>
  </r>
  <r>
    <s v="ca524417-c799-42bf-9bd0-a5a800f825cb"/>
    <x v="8"/>
    <x v="1"/>
    <x v="3"/>
    <x v="0"/>
    <n v="1046"/>
    <n v="277"/>
    <n v="67793"/>
    <n v="250441"/>
    <n v="85595936"/>
    <n v="0"/>
    <n v="0"/>
    <n v="64"/>
    <n v="244"/>
  </r>
  <r>
    <s v="ca524417-c799-42bf-9bd0-a5a800f825cb"/>
    <x v="9"/>
    <x v="0"/>
    <x v="0"/>
    <x v="0"/>
    <n v="0"/>
    <n v="0"/>
    <n v="0"/>
    <n v="473403"/>
    <n v="89522843"/>
    <n v="0"/>
    <n v="0"/>
    <n v="0"/>
    <n v="0"/>
  </r>
  <r>
    <s v="ca524417-c799-42bf-9bd0-a5a800f825cb"/>
    <x v="9"/>
    <x v="0"/>
    <x v="1"/>
    <x v="0"/>
    <n v="6"/>
    <n v="3"/>
    <n v="390"/>
    <n v="626611"/>
    <n v="113569769"/>
    <n v="0"/>
    <n v="0"/>
    <n v="65"/>
    <n v="130"/>
  </r>
  <r>
    <s v="ca524417-c799-42bf-9bd0-a5a800f825cb"/>
    <x v="9"/>
    <x v="0"/>
    <x v="2"/>
    <x v="0"/>
    <n v="99"/>
    <n v="43"/>
    <n v="5458"/>
    <n v="538314"/>
    <n v="104074311"/>
    <n v="0"/>
    <n v="0"/>
    <n v="55"/>
    <n v="126"/>
  </r>
  <r>
    <s v="ca524417-c799-42bf-9bd0-a5a800f825cb"/>
    <x v="9"/>
    <x v="0"/>
    <x v="3"/>
    <x v="0"/>
    <n v="292"/>
    <n v="121"/>
    <n v="18152"/>
    <n v="327763"/>
    <n v="66843188"/>
    <n v="0"/>
    <n v="0"/>
    <n v="62"/>
    <n v="150"/>
  </r>
  <r>
    <s v="ca524417-c799-42bf-9bd0-a5a800f825cb"/>
    <x v="9"/>
    <x v="1"/>
    <x v="0"/>
    <x v="0"/>
    <n v="0"/>
    <n v="0"/>
    <n v="0"/>
    <n v="492695"/>
    <n v="93198876"/>
    <n v="0"/>
    <n v="0"/>
    <n v="0"/>
    <n v="0"/>
  </r>
  <r>
    <s v="ca524417-c799-42bf-9bd0-a5a800f825cb"/>
    <x v="9"/>
    <x v="1"/>
    <x v="1"/>
    <x v="0"/>
    <n v="12"/>
    <n v="2"/>
    <n v="500"/>
    <n v="600923"/>
    <n v="106720277"/>
    <n v="0"/>
    <n v="0"/>
    <n v="41"/>
    <n v="250"/>
  </r>
  <r>
    <s v="ca524417-c799-42bf-9bd0-a5a800f825cb"/>
    <x v="9"/>
    <x v="1"/>
    <x v="2"/>
    <x v="0"/>
    <n v="156"/>
    <n v="73"/>
    <n v="10929"/>
    <n v="503444"/>
    <n v="96590786"/>
    <n v="0"/>
    <n v="0"/>
    <n v="70"/>
    <n v="149"/>
  </r>
  <r>
    <s v="ca524417-c799-42bf-9bd0-a5a800f825cb"/>
    <x v="9"/>
    <x v="1"/>
    <x v="3"/>
    <x v="0"/>
    <n v="633"/>
    <n v="271"/>
    <n v="44021"/>
    <n v="261631"/>
    <n v="53097549"/>
    <n v="0"/>
    <n v="0"/>
    <n v="69"/>
    <n v="162"/>
  </r>
  <r>
    <s v="21bb58fb-9e7f-4789-a1c2-a5a800f825cb"/>
    <x v="0"/>
    <x v="0"/>
    <x v="0"/>
    <x v="0"/>
    <n v="0"/>
    <n v="0"/>
    <n v="0"/>
    <n v="21827"/>
    <n v="6090250"/>
    <n v="0"/>
    <n v="0"/>
    <n v="0"/>
    <n v="0"/>
  </r>
  <r>
    <s v="21bb58fb-9e7f-4789-a1c2-a5a800f825cb"/>
    <x v="0"/>
    <x v="0"/>
    <x v="1"/>
    <x v="0"/>
    <n v="0"/>
    <n v="0"/>
    <n v="0"/>
    <n v="24822"/>
    <n v="6679839"/>
    <n v="0"/>
    <n v="0"/>
    <n v="0"/>
    <n v="0"/>
  </r>
  <r>
    <s v="21bb58fb-9e7f-4789-a1c2-a5a800f825cb"/>
    <x v="0"/>
    <x v="0"/>
    <x v="2"/>
    <x v="0"/>
    <n v="0"/>
    <n v="0"/>
    <n v="0"/>
    <n v="25322"/>
    <n v="7624491"/>
    <n v="0"/>
    <n v="0"/>
    <n v="0"/>
    <n v="0"/>
  </r>
  <r>
    <s v="21bb58fb-9e7f-4789-a1c2-a5a800f825cb"/>
    <x v="0"/>
    <x v="0"/>
    <x v="3"/>
    <x v="0"/>
    <n v="0"/>
    <n v="0"/>
    <n v="0"/>
    <n v="21309"/>
    <n v="6759312"/>
    <n v="0"/>
    <n v="0"/>
    <n v="0"/>
    <n v="0"/>
  </r>
  <r>
    <s v="21bb58fb-9e7f-4789-a1c2-a5a800f825cb"/>
    <x v="0"/>
    <x v="1"/>
    <x v="0"/>
    <x v="0"/>
    <n v="0"/>
    <n v="0"/>
    <n v="0"/>
    <n v="22318"/>
    <n v="6188736"/>
    <n v="0"/>
    <n v="0"/>
    <n v="0"/>
    <n v="0"/>
  </r>
  <r>
    <s v="21bb58fb-9e7f-4789-a1c2-a5a800f825cb"/>
    <x v="0"/>
    <x v="1"/>
    <x v="1"/>
    <x v="0"/>
    <n v="0"/>
    <n v="0"/>
    <n v="0"/>
    <n v="22999"/>
    <n v="6119775"/>
    <n v="0"/>
    <n v="0"/>
    <n v="0"/>
    <n v="0"/>
  </r>
  <r>
    <s v="21bb58fb-9e7f-4789-a1c2-a5a800f825cb"/>
    <x v="0"/>
    <x v="1"/>
    <x v="2"/>
    <x v="0"/>
    <n v="0"/>
    <n v="0"/>
    <n v="0"/>
    <n v="24613"/>
    <n v="7390205"/>
    <n v="0"/>
    <n v="0"/>
    <n v="0"/>
    <n v="0"/>
  </r>
  <r>
    <s v="21bb58fb-9e7f-4789-a1c2-a5a800f825cb"/>
    <x v="0"/>
    <x v="1"/>
    <x v="3"/>
    <x v="0"/>
    <n v="0"/>
    <n v="0"/>
    <n v="0"/>
    <n v="15704"/>
    <n v="4949826"/>
    <n v="0"/>
    <n v="0"/>
    <n v="0"/>
    <n v="0"/>
  </r>
  <r>
    <s v="21bb58fb-9e7f-4789-a1c2-a5a800f825cb"/>
    <x v="1"/>
    <x v="0"/>
    <x v="0"/>
    <x v="0"/>
    <n v="0"/>
    <n v="0"/>
    <n v="0"/>
    <n v="21913"/>
    <n v="5813738"/>
    <n v="0"/>
    <n v="0"/>
    <n v="0"/>
    <n v="0"/>
  </r>
  <r>
    <s v="21bb58fb-9e7f-4789-a1c2-a5a800f825cb"/>
    <x v="1"/>
    <x v="0"/>
    <x v="1"/>
    <x v="0"/>
    <n v="0"/>
    <n v="0"/>
    <n v="0"/>
    <n v="25850"/>
    <n v="6494214"/>
    <n v="0"/>
    <n v="0"/>
    <n v="0"/>
    <n v="0"/>
  </r>
  <r>
    <s v="21bb58fb-9e7f-4789-a1c2-a5a800f825cb"/>
    <x v="1"/>
    <x v="0"/>
    <x v="2"/>
    <x v="0"/>
    <n v="5"/>
    <n v="2"/>
    <n v="330"/>
    <n v="26736"/>
    <n v="7378315"/>
    <n v="0.1"/>
    <n v="0.2"/>
    <n v="66"/>
    <n v="165"/>
  </r>
  <r>
    <s v="21bb58fb-9e7f-4789-a1c2-a5a800f825cb"/>
    <x v="1"/>
    <x v="0"/>
    <x v="3"/>
    <x v="0"/>
    <n v="9"/>
    <n v="2"/>
    <n v="330"/>
    <n v="20955"/>
    <n v="6505297"/>
    <n v="0.1"/>
    <n v="0.4"/>
    <n v="36.700000000000003"/>
    <n v="165"/>
  </r>
  <r>
    <s v="21bb58fb-9e7f-4789-a1c2-a5a800f825cb"/>
    <x v="1"/>
    <x v="1"/>
    <x v="0"/>
    <x v="0"/>
    <n v="0"/>
    <n v="0"/>
    <n v="0"/>
    <n v="22405"/>
    <n v="5922140"/>
    <n v="0"/>
    <n v="0"/>
    <n v="0"/>
    <n v="0"/>
  </r>
  <r>
    <s v="21bb58fb-9e7f-4789-a1c2-a5a800f825cb"/>
    <x v="1"/>
    <x v="1"/>
    <x v="1"/>
    <x v="0"/>
    <n v="0"/>
    <n v="0"/>
    <n v="0"/>
    <n v="24404"/>
    <n v="6029774"/>
    <n v="0"/>
    <n v="0"/>
    <n v="0"/>
    <n v="0"/>
  </r>
  <r>
    <s v="21bb58fb-9e7f-4789-a1c2-a5a800f825cb"/>
    <x v="1"/>
    <x v="1"/>
    <x v="2"/>
    <x v="0"/>
    <n v="13"/>
    <n v="3"/>
    <n v="390"/>
    <n v="25981"/>
    <n v="7144501"/>
    <n v="0.1"/>
    <n v="0.5"/>
    <n v="30"/>
    <n v="130"/>
  </r>
  <r>
    <s v="21bb58fb-9e7f-4789-a1c2-a5a800f825cb"/>
    <x v="1"/>
    <x v="1"/>
    <x v="3"/>
    <x v="0"/>
    <n v="9"/>
    <n v="2"/>
    <n v="270"/>
    <n v="15504"/>
    <n v="4710664"/>
    <n v="0.1"/>
    <n v="0.6"/>
    <n v="30"/>
    <n v="135"/>
  </r>
  <r>
    <s v="21bb58fb-9e7f-4789-a1c2-a5a800f825cb"/>
    <x v="2"/>
    <x v="0"/>
    <x v="0"/>
    <x v="0"/>
    <n v="0"/>
    <n v="0"/>
    <n v="0"/>
    <n v="22560"/>
    <n v="6138986"/>
    <n v="0"/>
    <n v="0"/>
    <n v="0"/>
    <n v="0"/>
  </r>
  <r>
    <s v="21bb58fb-9e7f-4789-a1c2-a5a800f825cb"/>
    <x v="2"/>
    <x v="0"/>
    <x v="1"/>
    <x v="0"/>
    <n v="0"/>
    <n v="0"/>
    <n v="0"/>
    <n v="28341"/>
    <n v="7317644"/>
    <n v="0"/>
    <n v="0"/>
    <n v="0"/>
    <n v="0"/>
  </r>
  <r>
    <s v="21bb58fb-9e7f-4789-a1c2-a5a800f825cb"/>
    <x v="2"/>
    <x v="0"/>
    <x v="2"/>
    <x v="0"/>
    <n v="7"/>
    <n v="2"/>
    <n v="330"/>
    <n v="29241"/>
    <n v="8322570"/>
    <n v="0.1"/>
    <n v="0.2"/>
    <n v="47.1"/>
    <n v="165"/>
  </r>
  <r>
    <s v="21bb58fb-9e7f-4789-a1c2-a5a800f825cb"/>
    <x v="2"/>
    <x v="0"/>
    <x v="3"/>
    <x v="0"/>
    <n v="25"/>
    <n v="5"/>
    <n v="780"/>
    <n v="20474"/>
    <n v="5880512"/>
    <n v="0.2"/>
    <n v="1.2"/>
    <n v="31.2"/>
    <n v="156"/>
  </r>
  <r>
    <s v="21bb58fb-9e7f-4789-a1c2-a5a800f825cb"/>
    <x v="2"/>
    <x v="1"/>
    <x v="0"/>
    <x v="0"/>
    <n v="0"/>
    <n v="0"/>
    <n v="0"/>
    <n v="23325"/>
    <n v="6332340"/>
    <n v="0"/>
    <n v="0"/>
    <n v="0"/>
    <n v="0"/>
  </r>
  <r>
    <s v="21bb58fb-9e7f-4789-a1c2-a5a800f825cb"/>
    <x v="2"/>
    <x v="1"/>
    <x v="1"/>
    <x v="0"/>
    <n v="0"/>
    <n v="0"/>
    <n v="0"/>
    <n v="26894"/>
    <n v="6885649"/>
    <n v="0"/>
    <n v="0"/>
    <n v="0"/>
    <n v="0"/>
  </r>
  <r>
    <s v="21bb58fb-9e7f-4789-a1c2-a5a800f825cb"/>
    <x v="2"/>
    <x v="1"/>
    <x v="2"/>
    <x v="0"/>
    <n v="3"/>
    <n v="2"/>
    <n v="90"/>
    <n v="28446"/>
    <n v="8038705"/>
    <n v="0.1"/>
    <n v="0.1"/>
    <n v="30"/>
    <n v="45"/>
  </r>
  <r>
    <s v="21bb58fb-9e7f-4789-a1c2-a5a800f825cb"/>
    <x v="2"/>
    <x v="1"/>
    <x v="3"/>
    <x v="0"/>
    <n v="36"/>
    <n v="4"/>
    <n v="1080"/>
    <n v="15162"/>
    <n v="4215799"/>
    <n v="0.3"/>
    <n v="2.4"/>
    <n v="30"/>
    <n v="270"/>
  </r>
  <r>
    <s v="21bb58fb-9e7f-4789-a1c2-a5a800f825cb"/>
    <x v="3"/>
    <x v="0"/>
    <x v="0"/>
    <x v="0"/>
    <n v="0"/>
    <n v="0"/>
    <n v="0"/>
    <n v="23915"/>
    <n v="2490797"/>
    <n v="0"/>
    <n v="0"/>
    <n v="0"/>
    <n v="0"/>
  </r>
  <r>
    <s v="21bb58fb-9e7f-4789-a1c2-a5a800f825cb"/>
    <x v="3"/>
    <x v="0"/>
    <x v="1"/>
    <x v="0"/>
    <n v="0"/>
    <n v="0"/>
    <n v="0"/>
    <n v="31847"/>
    <n v="3463224"/>
    <n v="0"/>
    <n v="0"/>
    <n v="0"/>
    <n v="0"/>
  </r>
  <r>
    <s v="21bb58fb-9e7f-4789-a1c2-a5a800f825cb"/>
    <x v="3"/>
    <x v="0"/>
    <x v="2"/>
    <x v="0"/>
    <n v="10"/>
    <n v="3"/>
    <n v="450"/>
    <n v="34486"/>
    <n v="3769030"/>
    <n v="0.1"/>
    <n v="0.3"/>
    <n v="45"/>
    <n v="150"/>
  </r>
  <r>
    <s v="21bb58fb-9e7f-4789-a1c2-a5a800f825cb"/>
    <x v="3"/>
    <x v="0"/>
    <x v="3"/>
    <x v="0"/>
    <n v="30"/>
    <n v="4"/>
    <n v="1410"/>
    <n v="20653"/>
    <n v="1506481"/>
    <n v="0.2"/>
    <n v="1.5"/>
    <n v="47"/>
    <n v="352.5"/>
  </r>
  <r>
    <s v="21bb58fb-9e7f-4789-a1c2-a5a800f825cb"/>
    <x v="3"/>
    <x v="1"/>
    <x v="0"/>
    <x v="0"/>
    <n v="0"/>
    <n v="0"/>
    <n v="0"/>
    <n v="24737"/>
    <n v="2592700"/>
    <n v="0"/>
    <n v="0"/>
    <n v="0"/>
    <n v="0"/>
  </r>
  <r>
    <s v="21bb58fb-9e7f-4789-a1c2-a5a800f825cb"/>
    <x v="3"/>
    <x v="1"/>
    <x v="1"/>
    <x v="0"/>
    <n v="0"/>
    <n v="0"/>
    <n v="0"/>
    <n v="30007"/>
    <n v="3385110"/>
    <n v="0"/>
    <n v="0"/>
    <n v="0"/>
    <n v="0"/>
  </r>
  <r>
    <s v="21bb58fb-9e7f-4789-a1c2-a5a800f825cb"/>
    <x v="3"/>
    <x v="1"/>
    <x v="2"/>
    <x v="0"/>
    <n v="1"/>
    <n v="1"/>
    <n v="30"/>
    <n v="33361"/>
    <n v="3697945"/>
    <n v="0"/>
    <n v="0"/>
    <n v="30"/>
    <n v="30"/>
  </r>
  <r>
    <s v="21bb58fb-9e7f-4789-a1c2-a5a800f825cb"/>
    <x v="3"/>
    <x v="1"/>
    <x v="3"/>
    <x v="0"/>
    <n v="58"/>
    <n v="9"/>
    <n v="2745"/>
    <n v="15457"/>
    <n v="1275635"/>
    <n v="0.6"/>
    <n v="3.8"/>
    <n v="47.3"/>
    <n v="305"/>
  </r>
  <r>
    <s v="21bb58fb-9e7f-4789-a1c2-a5a800f825cb"/>
    <x v="4"/>
    <x v="0"/>
    <x v="0"/>
    <x v="0"/>
    <n v="0"/>
    <n v="0"/>
    <n v="0"/>
    <n v="18868"/>
    <n v="2915584"/>
    <n v="0"/>
    <n v="0"/>
    <n v="0"/>
    <n v="0"/>
  </r>
  <r>
    <s v="21bb58fb-9e7f-4789-a1c2-a5a800f825cb"/>
    <x v="4"/>
    <x v="0"/>
    <x v="1"/>
    <x v="0"/>
    <n v="12"/>
    <n v="3"/>
    <n v="840"/>
    <n v="24469"/>
    <n v="4116005"/>
    <n v="0.1"/>
    <n v="0.5"/>
    <n v="70"/>
    <n v="280"/>
  </r>
  <r>
    <s v="21bb58fb-9e7f-4789-a1c2-a5a800f825cb"/>
    <x v="4"/>
    <x v="0"/>
    <x v="2"/>
    <x v="0"/>
    <n v="12"/>
    <n v="3"/>
    <n v="645"/>
    <n v="28593"/>
    <n v="5678074"/>
    <n v="0.1"/>
    <n v="0.4"/>
    <n v="53.8"/>
    <n v="215"/>
  </r>
  <r>
    <s v="21bb58fb-9e7f-4789-a1c2-a5a800f825cb"/>
    <x v="4"/>
    <x v="0"/>
    <x v="3"/>
    <x v="0"/>
    <n v="63"/>
    <n v="10"/>
    <n v="2737"/>
    <n v="20363"/>
    <n v="5964873"/>
    <n v="0.5"/>
    <n v="3.1"/>
    <n v="43.4"/>
    <n v="273.7"/>
  </r>
  <r>
    <s v="21bb58fb-9e7f-4789-a1c2-a5a800f825cb"/>
    <x v="4"/>
    <x v="1"/>
    <x v="0"/>
    <x v="0"/>
    <n v="0"/>
    <n v="0"/>
    <n v="0"/>
    <n v="18845"/>
    <n v="2718546"/>
    <n v="0"/>
    <n v="0"/>
    <n v="0"/>
    <n v="0"/>
  </r>
  <r>
    <s v="21bb58fb-9e7f-4789-a1c2-a5a800f825cb"/>
    <x v="4"/>
    <x v="1"/>
    <x v="1"/>
    <x v="0"/>
    <n v="5"/>
    <n v="1"/>
    <n v="300"/>
    <n v="18846"/>
    <n v="2664278"/>
    <n v="0.1"/>
    <n v="0.3"/>
    <n v="60"/>
    <n v="300"/>
  </r>
  <r>
    <s v="21bb58fb-9e7f-4789-a1c2-a5a800f825cb"/>
    <x v="4"/>
    <x v="1"/>
    <x v="2"/>
    <x v="0"/>
    <n v="36"/>
    <n v="5"/>
    <n v="1890"/>
    <n v="25748"/>
    <n v="4768075"/>
    <n v="0.2"/>
    <n v="1.4"/>
    <n v="52.5"/>
    <n v="378"/>
  </r>
  <r>
    <s v="21bb58fb-9e7f-4789-a1c2-a5a800f825cb"/>
    <x v="4"/>
    <x v="1"/>
    <x v="3"/>
    <x v="0"/>
    <n v="115"/>
    <n v="16"/>
    <n v="4785"/>
    <n v="14977"/>
    <n v="4249668"/>
    <n v="1.1000000000000001"/>
    <n v="7.7"/>
    <n v="41.6"/>
    <n v="299.10000000000002"/>
  </r>
  <r>
    <s v="21bb58fb-9e7f-4789-a1c2-a5a800f825cb"/>
    <x v="5"/>
    <x v="0"/>
    <x v="0"/>
    <x v="0"/>
    <n v="0"/>
    <n v="0"/>
    <n v="0"/>
    <n v="18822"/>
    <n v="3154973"/>
    <n v="0"/>
    <n v="0"/>
    <n v="0"/>
    <n v="0"/>
  </r>
  <r>
    <s v="21bb58fb-9e7f-4789-a1c2-a5a800f825cb"/>
    <x v="5"/>
    <x v="0"/>
    <x v="1"/>
    <x v="0"/>
    <n v="0"/>
    <n v="0"/>
    <n v="0"/>
    <n v="23954"/>
    <n v="4550647"/>
    <n v="0"/>
    <n v="0"/>
    <n v="0"/>
    <n v="0"/>
  </r>
  <r>
    <s v="21bb58fb-9e7f-4789-a1c2-a5a800f825cb"/>
    <x v="5"/>
    <x v="0"/>
    <x v="2"/>
    <x v="0"/>
    <n v="6"/>
    <n v="2"/>
    <n v="345"/>
    <n v="28768"/>
    <n v="5928492"/>
    <n v="0.1"/>
    <n v="0.2"/>
    <n v="57.5"/>
    <n v="172.5"/>
  </r>
  <r>
    <s v="21bb58fb-9e7f-4789-a1c2-a5a800f825cb"/>
    <x v="5"/>
    <x v="0"/>
    <x v="3"/>
    <x v="0"/>
    <n v="68"/>
    <n v="13"/>
    <n v="4410"/>
    <n v="20446"/>
    <n v="6697803"/>
    <n v="0.6"/>
    <n v="3.3"/>
    <n v="64.900000000000006"/>
    <n v="339.2"/>
  </r>
  <r>
    <s v="21bb58fb-9e7f-4789-a1c2-a5a800f825cb"/>
    <x v="5"/>
    <x v="1"/>
    <x v="0"/>
    <x v="0"/>
    <n v="0"/>
    <n v="0"/>
    <n v="0"/>
    <n v="18887"/>
    <n v="3022926"/>
    <n v="0"/>
    <n v="0"/>
    <n v="0"/>
    <n v="0"/>
  </r>
  <r>
    <s v="21bb58fb-9e7f-4789-a1c2-a5a800f825cb"/>
    <x v="5"/>
    <x v="1"/>
    <x v="1"/>
    <x v="0"/>
    <n v="0"/>
    <n v="0"/>
    <n v="0"/>
    <n v="18631"/>
    <n v="2990918"/>
    <n v="0"/>
    <n v="0"/>
    <n v="0"/>
    <n v="0"/>
  </r>
  <r>
    <s v="21bb58fb-9e7f-4789-a1c2-a5a800f825cb"/>
    <x v="5"/>
    <x v="1"/>
    <x v="2"/>
    <x v="0"/>
    <n v="79"/>
    <n v="11"/>
    <n v="5034"/>
    <n v="25828"/>
    <n v="5162948"/>
    <n v="0.4"/>
    <n v="3.1"/>
    <n v="63.7"/>
    <n v="457.6"/>
  </r>
  <r>
    <s v="21bb58fb-9e7f-4789-a1c2-a5a800f825cb"/>
    <x v="5"/>
    <x v="1"/>
    <x v="3"/>
    <x v="0"/>
    <n v="129"/>
    <n v="22"/>
    <n v="11742"/>
    <n v="15112"/>
    <n v="4819958"/>
    <n v="1.5"/>
    <n v="8.5"/>
    <n v="91"/>
    <n v="533.70000000000005"/>
  </r>
  <r>
    <s v="21bb58fb-9e7f-4789-a1c2-a5a800f825cb"/>
    <x v="6"/>
    <x v="0"/>
    <x v="0"/>
    <x v="0"/>
    <n v="0"/>
    <n v="0"/>
    <n v="0"/>
    <n v="16031"/>
    <n v="2098135"/>
    <n v="0"/>
    <n v="0"/>
    <n v="0"/>
    <n v="0"/>
  </r>
  <r>
    <s v="21bb58fb-9e7f-4789-a1c2-a5a800f825cb"/>
    <x v="6"/>
    <x v="0"/>
    <x v="1"/>
    <x v="0"/>
    <n v="0"/>
    <n v="0"/>
    <n v="0"/>
    <n v="21933"/>
    <n v="3118705"/>
    <n v="0"/>
    <n v="0"/>
    <n v="0"/>
    <n v="0"/>
  </r>
  <r>
    <s v="21bb58fb-9e7f-4789-a1c2-a5a800f825cb"/>
    <x v="6"/>
    <x v="0"/>
    <x v="2"/>
    <x v="0"/>
    <n v="9"/>
    <n v="3"/>
    <n v="1020"/>
    <n v="27229"/>
    <n v="3963799"/>
    <n v="0.1"/>
    <n v="0.3"/>
    <n v="113.3"/>
    <n v="340"/>
  </r>
  <r>
    <s v="21bb58fb-9e7f-4789-a1c2-a5a800f825cb"/>
    <x v="6"/>
    <x v="0"/>
    <x v="3"/>
    <x v="0"/>
    <n v="43"/>
    <n v="11"/>
    <n v="3108"/>
    <n v="21821"/>
    <n v="3740305"/>
    <n v="0.5"/>
    <n v="2"/>
    <n v="72.3"/>
    <n v="282.5"/>
  </r>
  <r>
    <s v="21bb58fb-9e7f-4789-a1c2-a5a800f825cb"/>
    <x v="6"/>
    <x v="1"/>
    <x v="0"/>
    <x v="0"/>
    <n v="0"/>
    <n v="0"/>
    <n v="0"/>
    <n v="15747"/>
    <n v="2036425"/>
    <n v="0"/>
    <n v="0"/>
    <n v="0"/>
    <n v="0"/>
  </r>
  <r>
    <s v="21bb58fb-9e7f-4789-a1c2-a5a800f825cb"/>
    <x v="6"/>
    <x v="1"/>
    <x v="1"/>
    <x v="0"/>
    <n v="10"/>
    <n v="1"/>
    <n v="780"/>
    <n v="16037"/>
    <n v="2124841"/>
    <n v="0.1"/>
    <n v="0.6"/>
    <n v="78"/>
    <n v="780"/>
  </r>
  <r>
    <s v="21bb58fb-9e7f-4789-a1c2-a5a800f825cb"/>
    <x v="6"/>
    <x v="1"/>
    <x v="2"/>
    <x v="0"/>
    <n v="40"/>
    <n v="9"/>
    <n v="4050"/>
    <n v="24131"/>
    <n v="3481726"/>
    <n v="0.4"/>
    <n v="1.7"/>
    <n v="101.2"/>
    <n v="450"/>
  </r>
  <r>
    <s v="21bb58fb-9e7f-4789-a1c2-a5a800f825cb"/>
    <x v="6"/>
    <x v="1"/>
    <x v="3"/>
    <x v="0"/>
    <n v="83"/>
    <n v="23"/>
    <n v="8955"/>
    <n v="16114"/>
    <n v="2726740"/>
    <n v="1.4"/>
    <n v="5.2"/>
    <n v="107.9"/>
    <n v="389.3"/>
  </r>
  <r>
    <s v="21bb58fb-9e7f-4789-a1c2-a5a800f825cb"/>
    <x v="7"/>
    <x v="0"/>
    <x v="0"/>
    <x v="0"/>
    <n v="0"/>
    <n v="0"/>
    <n v="0"/>
    <n v="0"/>
    <n v="0"/>
    <n v="0"/>
    <n v="0"/>
    <n v="0"/>
    <n v="0"/>
  </r>
  <r>
    <s v="21bb58fb-9e7f-4789-a1c2-a5a800f825cb"/>
    <x v="7"/>
    <x v="0"/>
    <x v="1"/>
    <x v="0"/>
    <n v="0"/>
    <n v="0"/>
    <n v="0"/>
    <n v="0"/>
    <n v="0"/>
    <n v="0"/>
    <n v="0"/>
    <n v="0"/>
    <n v="0"/>
  </r>
  <r>
    <s v="21bb58fb-9e7f-4789-a1c2-a5a800f825cb"/>
    <x v="7"/>
    <x v="0"/>
    <x v="2"/>
    <x v="0"/>
    <n v="0"/>
    <n v="0"/>
    <n v="0"/>
    <n v="0"/>
    <n v="0"/>
    <n v="0"/>
    <n v="0"/>
    <n v="0"/>
    <n v="0"/>
  </r>
  <r>
    <s v="21bb58fb-9e7f-4789-a1c2-a5a800f825cb"/>
    <x v="7"/>
    <x v="0"/>
    <x v="3"/>
    <x v="0"/>
    <n v="0"/>
    <n v="0"/>
    <n v="0"/>
    <n v="0"/>
    <n v="0"/>
    <n v="0"/>
    <n v="0"/>
    <n v="0"/>
    <n v="0"/>
  </r>
  <r>
    <s v="21bb58fb-9e7f-4789-a1c2-a5a800f825cb"/>
    <x v="7"/>
    <x v="1"/>
    <x v="0"/>
    <x v="0"/>
    <n v="0"/>
    <n v="0"/>
    <n v="0"/>
    <n v="0"/>
    <n v="0"/>
    <n v="0"/>
    <n v="0"/>
    <n v="0"/>
    <n v="0"/>
  </r>
  <r>
    <s v="21bb58fb-9e7f-4789-a1c2-a5a800f825cb"/>
    <x v="7"/>
    <x v="1"/>
    <x v="1"/>
    <x v="0"/>
    <n v="0"/>
    <n v="0"/>
    <n v="0"/>
    <n v="0"/>
    <n v="0"/>
    <n v="0"/>
    <n v="0"/>
    <n v="0"/>
    <n v="0"/>
  </r>
  <r>
    <s v="21bb58fb-9e7f-4789-a1c2-a5a800f825cb"/>
    <x v="7"/>
    <x v="1"/>
    <x v="2"/>
    <x v="0"/>
    <n v="0"/>
    <n v="0"/>
    <n v="0"/>
    <n v="0"/>
    <n v="0"/>
    <n v="0"/>
    <n v="0"/>
    <n v="0"/>
    <n v="0"/>
  </r>
  <r>
    <s v="21bb58fb-9e7f-4789-a1c2-a5a800f825cb"/>
    <x v="7"/>
    <x v="1"/>
    <x v="3"/>
    <x v="0"/>
    <n v="0"/>
    <n v="0"/>
    <n v="0"/>
    <n v="0"/>
    <n v="0"/>
    <n v="0"/>
    <n v="0"/>
    <n v="0"/>
    <n v="0"/>
  </r>
  <r>
    <s v="21bb58fb-9e7f-4789-a1c2-a5a800f825cb"/>
    <x v="8"/>
    <x v="0"/>
    <x v="0"/>
    <x v="0"/>
    <n v="0"/>
    <n v="0"/>
    <n v="0"/>
    <n v="0"/>
    <n v="0"/>
    <n v="0"/>
    <n v="0"/>
    <n v="0"/>
    <n v="0"/>
  </r>
  <r>
    <s v="21bb58fb-9e7f-4789-a1c2-a5a800f825cb"/>
    <x v="8"/>
    <x v="0"/>
    <x v="1"/>
    <x v="0"/>
    <n v="0"/>
    <n v="0"/>
    <n v="0"/>
    <n v="0"/>
    <n v="0"/>
    <n v="0"/>
    <n v="0"/>
    <n v="0"/>
    <n v="0"/>
  </r>
  <r>
    <s v="21bb58fb-9e7f-4789-a1c2-a5a800f825cb"/>
    <x v="8"/>
    <x v="0"/>
    <x v="2"/>
    <x v="0"/>
    <n v="0"/>
    <n v="0"/>
    <n v="0"/>
    <n v="0"/>
    <n v="0"/>
    <n v="0"/>
    <n v="0"/>
    <n v="0"/>
    <n v="0"/>
  </r>
  <r>
    <s v="21bb58fb-9e7f-4789-a1c2-a5a800f825cb"/>
    <x v="8"/>
    <x v="0"/>
    <x v="3"/>
    <x v="0"/>
    <n v="0"/>
    <n v="0"/>
    <n v="0"/>
    <n v="0"/>
    <n v="0"/>
    <n v="0"/>
    <n v="0"/>
    <n v="0"/>
    <n v="0"/>
  </r>
  <r>
    <s v="21bb58fb-9e7f-4789-a1c2-a5a800f825cb"/>
    <x v="8"/>
    <x v="1"/>
    <x v="0"/>
    <x v="0"/>
    <n v="0"/>
    <n v="0"/>
    <n v="0"/>
    <n v="0"/>
    <n v="0"/>
    <n v="0"/>
    <n v="0"/>
    <n v="0"/>
    <n v="0"/>
  </r>
  <r>
    <s v="21bb58fb-9e7f-4789-a1c2-a5a800f825cb"/>
    <x v="8"/>
    <x v="1"/>
    <x v="1"/>
    <x v="0"/>
    <n v="0"/>
    <n v="0"/>
    <n v="0"/>
    <n v="0"/>
    <n v="0"/>
    <n v="0"/>
    <n v="0"/>
    <n v="0"/>
    <n v="0"/>
  </r>
  <r>
    <s v="21bb58fb-9e7f-4789-a1c2-a5a800f825cb"/>
    <x v="8"/>
    <x v="1"/>
    <x v="2"/>
    <x v="0"/>
    <n v="0"/>
    <n v="0"/>
    <n v="0"/>
    <n v="0"/>
    <n v="0"/>
    <n v="0"/>
    <n v="0"/>
    <n v="0"/>
    <n v="0"/>
  </r>
  <r>
    <s v="21bb58fb-9e7f-4789-a1c2-a5a800f825cb"/>
    <x v="8"/>
    <x v="1"/>
    <x v="3"/>
    <x v="0"/>
    <n v="0"/>
    <n v="0"/>
    <n v="0"/>
    <n v="0"/>
    <n v="0"/>
    <n v="0"/>
    <n v="0"/>
    <n v="0"/>
    <n v="0"/>
  </r>
  <r>
    <s v="21bb58fb-9e7f-4789-a1c2-a5a800f825cb"/>
    <x v="9"/>
    <x v="0"/>
    <x v="0"/>
    <x v="0"/>
    <n v="0"/>
    <n v="0"/>
    <n v="0"/>
    <n v="0"/>
    <n v="0"/>
    <n v="0"/>
    <n v="0"/>
    <n v="0"/>
    <n v="0"/>
  </r>
  <r>
    <s v="21bb58fb-9e7f-4789-a1c2-a5a800f825cb"/>
    <x v="9"/>
    <x v="0"/>
    <x v="1"/>
    <x v="0"/>
    <n v="0"/>
    <n v="0"/>
    <n v="0"/>
    <n v="0"/>
    <n v="0"/>
    <n v="0"/>
    <n v="0"/>
    <n v="0"/>
    <n v="0"/>
  </r>
  <r>
    <s v="21bb58fb-9e7f-4789-a1c2-a5a800f825cb"/>
    <x v="9"/>
    <x v="0"/>
    <x v="2"/>
    <x v="0"/>
    <n v="0"/>
    <n v="0"/>
    <n v="0"/>
    <n v="0"/>
    <n v="0"/>
    <n v="0"/>
    <n v="0"/>
    <n v="0"/>
    <n v="0"/>
  </r>
  <r>
    <s v="21bb58fb-9e7f-4789-a1c2-a5a800f825cb"/>
    <x v="9"/>
    <x v="0"/>
    <x v="3"/>
    <x v="0"/>
    <n v="0"/>
    <n v="0"/>
    <n v="0"/>
    <n v="0"/>
    <n v="0"/>
    <n v="0"/>
    <n v="0"/>
    <n v="0"/>
    <n v="0"/>
  </r>
  <r>
    <s v="21bb58fb-9e7f-4789-a1c2-a5a800f825cb"/>
    <x v="9"/>
    <x v="1"/>
    <x v="0"/>
    <x v="0"/>
    <n v="0"/>
    <n v="0"/>
    <n v="0"/>
    <n v="0"/>
    <n v="0"/>
    <n v="0"/>
    <n v="0"/>
    <n v="0"/>
    <n v="0"/>
  </r>
  <r>
    <s v="21bb58fb-9e7f-4789-a1c2-a5a800f825cb"/>
    <x v="9"/>
    <x v="1"/>
    <x v="1"/>
    <x v="0"/>
    <n v="0"/>
    <n v="0"/>
    <n v="0"/>
    <n v="0"/>
    <n v="0"/>
    <n v="0"/>
    <n v="0"/>
    <n v="0"/>
    <n v="0"/>
  </r>
  <r>
    <s v="21bb58fb-9e7f-4789-a1c2-a5a800f825cb"/>
    <x v="9"/>
    <x v="1"/>
    <x v="2"/>
    <x v="0"/>
    <n v="0"/>
    <n v="0"/>
    <n v="0"/>
    <n v="0"/>
    <n v="0"/>
    <n v="0"/>
    <n v="0"/>
    <n v="0"/>
    <n v="0"/>
  </r>
  <r>
    <s v="21bb58fb-9e7f-4789-a1c2-a5a800f825cb"/>
    <x v="9"/>
    <x v="1"/>
    <x v="3"/>
    <x v="0"/>
    <n v="0"/>
    <n v="0"/>
    <n v="0"/>
    <n v="0"/>
    <n v="0"/>
    <n v="0"/>
    <n v="0"/>
    <n v="0"/>
    <n v="0"/>
  </r>
  <r>
    <s v="ee4d33c2-5f7b-45a1-9daa-a5a800f825cb"/>
    <x v="0"/>
    <x v="0"/>
    <x v="0"/>
    <x v="0"/>
    <n v="0"/>
    <n v="0"/>
    <n v="0"/>
    <n v="0"/>
    <n v="0"/>
    <n v="0"/>
    <n v="0"/>
    <n v="0"/>
    <n v="0"/>
  </r>
  <r>
    <s v="ee4d33c2-5f7b-45a1-9daa-a5a800f825cb"/>
    <x v="0"/>
    <x v="0"/>
    <x v="1"/>
    <x v="0"/>
    <n v="0"/>
    <n v="0"/>
    <n v="0"/>
    <n v="0"/>
    <n v="0"/>
    <n v="0"/>
    <n v="0"/>
    <n v="0"/>
    <n v="0"/>
  </r>
  <r>
    <s v="ee4d33c2-5f7b-45a1-9daa-a5a800f825cb"/>
    <x v="0"/>
    <x v="0"/>
    <x v="2"/>
    <x v="0"/>
    <n v="0"/>
    <n v="0"/>
    <n v="0"/>
    <n v="0"/>
    <n v="0"/>
    <n v="0"/>
    <n v="0"/>
    <n v="0"/>
    <n v="0"/>
  </r>
  <r>
    <s v="ee4d33c2-5f7b-45a1-9daa-a5a800f825cb"/>
    <x v="0"/>
    <x v="0"/>
    <x v="3"/>
    <x v="0"/>
    <n v="0"/>
    <n v="0"/>
    <n v="0"/>
    <n v="0"/>
    <n v="0"/>
    <n v="0"/>
    <n v="0"/>
    <n v="0"/>
    <n v="0"/>
  </r>
  <r>
    <s v="ee4d33c2-5f7b-45a1-9daa-a5a800f825cb"/>
    <x v="0"/>
    <x v="1"/>
    <x v="0"/>
    <x v="0"/>
    <n v="0"/>
    <n v="0"/>
    <n v="0"/>
    <n v="0"/>
    <n v="0"/>
    <n v="0"/>
    <n v="0"/>
    <n v="0"/>
    <n v="0"/>
  </r>
  <r>
    <s v="ee4d33c2-5f7b-45a1-9daa-a5a800f825cb"/>
    <x v="0"/>
    <x v="1"/>
    <x v="1"/>
    <x v="0"/>
    <n v="0"/>
    <n v="0"/>
    <n v="0"/>
    <n v="0"/>
    <n v="0"/>
    <n v="0"/>
    <n v="0"/>
    <n v="0"/>
    <n v="0"/>
  </r>
  <r>
    <s v="ee4d33c2-5f7b-45a1-9daa-a5a800f825cb"/>
    <x v="0"/>
    <x v="1"/>
    <x v="2"/>
    <x v="0"/>
    <n v="0"/>
    <n v="0"/>
    <n v="0"/>
    <n v="0"/>
    <n v="0"/>
    <n v="0"/>
    <n v="0"/>
    <n v="0"/>
    <n v="0"/>
  </r>
  <r>
    <s v="ee4d33c2-5f7b-45a1-9daa-a5a800f825cb"/>
    <x v="0"/>
    <x v="1"/>
    <x v="3"/>
    <x v="0"/>
    <n v="0"/>
    <n v="0"/>
    <n v="0"/>
    <n v="0"/>
    <n v="0"/>
    <n v="0"/>
    <n v="0"/>
    <n v="0"/>
    <n v="0"/>
  </r>
  <r>
    <s v="ee4d33c2-5f7b-45a1-9daa-a5a800f825cb"/>
    <x v="1"/>
    <x v="0"/>
    <x v="0"/>
    <x v="0"/>
    <n v="0"/>
    <n v="0"/>
    <n v="0"/>
    <n v="0"/>
    <n v="0"/>
    <n v="0"/>
    <n v="0"/>
    <n v="0"/>
    <n v="0"/>
  </r>
  <r>
    <s v="ee4d33c2-5f7b-45a1-9daa-a5a800f825cb"/>
    <x v="1"/>
    <x v="0"/>
    <x v="1"/>
    <x v="0"/>
    <n v="0"/>
    <n v="0"/>
    <n v="0"/>
    <n v="0"/>
    <n v="0"/>
    <n v="0"/>
    <n v="0"/>
    <n v="0"/>
    <n v="0"/>
  </r>
  <r>
    <s v="ee4d33c2-5f7b-45a1-9daa-a5a800f825cb"/>
    <x v="1"/>
    <x v="0"/>
    <x v="2"/>
    <x v="0"/>
    <n v="0"/>
    <n v="0"/>
    <n v="0"/>
    <n v="0"/>
    <n v="0"/>
    <n v="0"/>
    <n v="0"/>
    <n v="0"/>
    <n v="0"/>
  </r>
  <r>
    <s v="ee4d33c2-5f7b-45a1-9daa-a5a800f825cb"/>
    <x v="1"/>
    <x v="0"/>
    <x v="3"/>
    <x v="0"/>
    <n v="0"/>
    <n v="0"/>
    <n v="0"/>
    <n v="0"/>
    <n v="0"/>
    <n v="0"/>
    <n v="0"/>
    <n v="0"/>
    <n v="0"/>
  </r>
  <r>
    <s v="ee4d33c2-5f7b-45a1-9daa-a5a800f825cb"/>
    <x v="1"/>
    <x v="1"/>
    <x v="0"/>
    <x v="0"/>
    <n v="0"/>
    <n v="0"/>
    <n v="0"/>
    <n v="0"/>
    <n v="0"/>
    <n v="0"/>
    <n v="0"/>
    <n v="0"/>
    <n v="0"/>
  </r>
  <r>
    <s v="ee4d33c2-5f7b-45a1-9daa-a5a800f825cb"/>
    <x v="1"/>
    <x v="1"/>
    <x v="1"/>
    <x v="0"/>
    <n v="0"/>
    <n v="0"/>
    <n v="0"/>
    <n v="0"/>
    <n v="0"/>
    <n v="0"/>
    <n v="0"/>
    <n v="0"/>
    <n v="0"/>
  </r>
  <r>
    <s v="ee4d33c2-5f7b-45a1-9daa-a5a800f825cb"/>
    <x v="1"/>
    <x v="1"/>
    <x v="2"/>
    <x v="0"/>
    <n v="0"/>
    <n v="0"/>
    <n v="0"/>
    <n v="0"/>
    <n v="0"/>
    <n v="0"/>
    <n v="0"/>
    <n v="0"/>
    <n v="0"/>
  </r>
  <r>
    <s v="ee4d33c2-5f7b-45a1-9daa-a5a800f825cb"/>
    <x v="1"/>
    <x v="1"/>
    <x v="3"/>
    <x v="0"/>
    <n v="0"/>
    <n v="0"/>
    <n v="0"/>
    <n v="0"/>
    <n v="0"/>
    <n v="0"/>
    <n v="0"/>
    <n v="0"/>
    <n v="0"/>
  </r>
  <r>
    <s v="ee4d33c2-5f7b-45a1-9daa-a5a800f825cb"/>
    <x v="2"/>
    <x v="0"/>
    <x v="0"/>
    <x v="0"/>
    <n v="0"/>
    <n v="0"/>
    <n v="0"/>
    <n v="1770761"/>
    <n v="445284182"/>
    <n v="0"/>
    <n v="0"/>
    <n v="0"/>
    <n v="0"/>
  </r>
  <r>
    <s v="ee4d33c2-5f7b-45a1-9daa-a5a800f825cb"/>
    <x v="2"/>
    <x v="0"/>
    <x v="1"/>
    <x v="0"/>
    <n v="91"/>
    <n v="27"/>
    <n v="3390"/>
    <n v="2466536"/>
    <n v="580715734"/>
    <n v="0"/>
    <n v="0"/>
    <n v="37.299999999999997"/>
    <n v="125.6"/>
  </r>
  <r>
    <s v="ee4d33c2-5f7b-45a1-9daa-a5a800f825cb"/>
    <x v="2"/>
    <x v="0"/>
    <x v="2"/>
    <x v="0"/>
    <n v="1237"/>
    <n v="320"/>
    <n v="48395"/>
    <n v="1688614"/>
    <n v="470005422"/>
    <n v="0.2"/>
    <n v="0.7"/>
    <n v="39.1"/>
    <n v="151.19999999999999"/>
  </r>
  <r>
    <s v="ee4d33c2-5f7b-45a1-9daa-a5a800f825cb"/>
    <x v="2"/>
    <x v="0"/>
    <x v="3"/>
    <x v="0"/>
    <n v="1271"/>
    <n v="302"/>
    <n v="54195"/>
    <n v="347497"/>
    <n v="97714799"/>
    <n v="0.9"/>
    <n v="3.7"/>
    <n v="42.6"/>
    <n v="179.5"/>
  </r>
  <r>
    <s v="ee4d33c2-5f7b-45a1-9daa-a5a800f825cb"/>
    <x v="2"/>
    <x v="1"/>
    <x v="0"/>
    <x v="0"/>
    <n v="0"/>
    <n v="0"/>
    <n v="0"/>
    <n v="1826894"/>
    <n v="460727687"/>
    <n v="0"/>
    <n v="0"/>
    <n v="0"/>
    <n v="0"/>
  </r>
  <r>
    <s v="ee4d33c2-5f7b-45a1-9daa-a5a800f825cb"/>
    <x v="2"/>
    <x v="1"/>
    <x v="1"/>
    <x v="0"/>
    <n v="75"/>
    <n v="26"/>
    <n v="2355"/>
    <n v="2282049"/>
    <n v="535245393"/>
    <n v="0"/>
    <n v="0"/>
    <n v="31.4"/>
    <n v="90.6"/>
  </r>
  <r>
    <s v="ee4d33c2-5f7b-45a1-9daa-a5a800f825cb"/>
    <x v="2"/>
    <x v="1"/>
    <x v="2"/>
    <x v="0"/>
    <n v="2308"/>
    <n v="545"/>
    <n v="95389"/>
    <n v="1574581"/>
    <n v="436584897"/>
    <n v="0.3"/>
    <n v="1.5"/>
    <n v="41.3"/>
    <n v="175"/>
  </r>
  <r>
    <s v="ee4d33c2-5f7b-45a1-9daa-a5a800f825cb"/>
    <x v="2"/>
    <x v="1"/>
    <x v="3"/>
    <x v="0"/>
    <n v="2686"/>
    <n v="649"/>
    <n v="131182"/>
    <n v="312774"/>
    <n v="86175244"/>
    <n v="2.1"/>
    <n v="8.6"/>
    <n v="48.8"/>
    <n v="202.1"/>
  </r>
  <r>
    <s v="ee4d33c2-5f7b-45a1-9daa-a5a800f825cb"/>
    <x v="3"/>
    <x v="0"/>
    <x v="0"/>
    <x v="0"/>
    <n v="0"/>
    <n v="0"/>
    <n v="0"/>
    <n v="1749046"/>
    <n v="437673076"/>
    <n v="0"/>
    <n v="0"/>
    <n v="0"/>
    <n v="0"/>
  </r>
  <r>
    <s v="ee4d33c2-5f7b-45a1-9daa-a5a800f825cb"/>
    <x v="3"/>
    <x v="0"/>
    <x v="1"/>
    <x v="0"/>
    <n v="91"/>
    <n v="28"/>
    <n v="3180"/>
    <n v="2394723"/>
    <n v="589268745"/>
    <n v="0"/>
    <n v="0"/>
    <n v="34.9"/>
    <n v="113.6"/>
  </r>
  <r>
    <s v="ee4d33c2-5f7b-45a1-9daa-a5a800f825cb"/>
    <x v="3"/>
    <x v="0"/>
    <x v="2"/>
    <x v="0"/>
    <n v="1745"/>
    <n v="443"/>
    <n v="69397"/>
    <n v="1734327"/>
    <n v="466609451"/>
    <n v="0.3"/>
    <n v="1"/>
    <n v="39.799999999999997"/>
    <n v="156.69999999999999"/>
  </r>
  <r>
    <s v="ee4d33c2-5f7b-45a1-9daa-a5a800f825cb"/>
    <x v="3"/>
    <x v="0"/>
    <x v="3"/>
    <x v="0"/>
    <n v="2104"/>
    <n v="509"/>
    <n v="90077"/>
    <n v="366212"/>
    <n v="102263333"/>
    <n v="1.4"/>
    <n v="5.7"/>
    <n v="42.8"/>
    <n v="177"/>
  </r>
  <r>
    <s v="ee4d33c2-5f7b-45a1-9daa-a5a800f825cb"/>
    <x v="3"/>
    <x v="1"/>
    <x v="0"/>
    <x v="0"/>
    <n v="0"/>
    <n v="0"/>
    <n v="0"/>
    <n v="1806873"/>
    <n v="452603295"/>
    <n v="0"/>
    <n v="0"/>
    <n v="0"/>
    <n v="0"/>
  </r>
  <r>
    <s v="ee4d33c2-5f7b-45a1-9daa-a5a800f825cb"/>
    <x v="3"/>
    <x v="1"/>
    <x v="1"/>
    <x v="0"/>
    <n v="127"/>
    <n v="43"/>
    <n v="4095"/>
    <n v="2234060"/>
    <n v="548977261"/>
    <n v="0"/>
    <n v="0.1"/>
    <n v="32.200000000000003"/>
    <n v="95.2"/>
  </r>
  <r>
    <s v="ee4d33c2-5f7b-45a1-9daa-a5a800f825cb"/>
    <x v="3"/>
    <x v="1"/>
    <x v="2"/>
    <x v="0"/>
    <n v="3264"/>
    <n v="756"/>
    <n v="133511"/>
    <n v="1619759"/>
    <n v="434429727"/>
    <n v="0.5"/>
    <n v="2"/>
    <n v="40.9"/>
    <n v="176.6"/>
  </r>
  <r>
    <s v="ee4d33c2-5f7b-45a1-9daa-a5a800f825cb"/>
    <x v="3"/>
    <x v="1"/>
    <x v="3"/>
    <x v="0"/>
    <n v="3679"/>
    <n v="899"/>
    <n v="180640"/>
    <n v="328792"/>
    <n v="90079742"/>
    <n v="2.7"/>
    <n v="11.2"/>
    <n v="49.1"/>
    <n v="200.9"/>
  </r>
  <r>
    <s v="ee4d33c2-5f7b-45a1-9daa-a5a800f825cb"/>
    <x v="4"/>
    <x v="0"/>
    <x v="0"/>
    <x v="0"/>
    <n v="0"/>
    <n v="0"/>
    <n v="0"/>
    <n v="1533845"/>
    <n v="378912202"/>
    <n v="0"/>
    <n v="0"/>
    <n v="0"/>
    <n v="0"/>
  </r>
  <r>
    <s v="ee4d33c2-5f7b-45a1-9daa-a5a800f825cb"/>
    <x v="4"/>
    <x v="0"/>
    <x v="1"/>
    <x v="0"/>
    <n v="142"/>
    <n v="35"/>
    <n v="5200"/>
    <n v="2124754"/>
    <n v="511775996"/>
    <n v="0"/>
    <n v="0.1"/>
    <n v="36.6"/>
    <n v="148.6"/>
  </r>
  <r>
    <s v="ee4d33c2-5f7b-45a1-9daa-a5a800f825cb"/>
    <x v="4"/>
    <x v="0"/>
    <x v="2"/>
    <x v="0"/>
    <n v="1959"/>
    <n v="476"/>
    <n v="76992"/>
    <n v="1578305"/>
    <n v="418681742"/>
    <n v="0.3"/>
    <n v="1.2"/>
    <n v="39.299999999999997"/>
    <n v="161.69999999999999"/>
  </r>
  <r>
    <s v="ee4d33c2-5f7b-45a1-9daa-a5a800f825cb"/>
    <x v="4"/>
    <x v="0"/>
    <x v="3"/>
    <x v="0"/>
    <n v="2534"/>
    <n v="575"/>
    <n v="110425"/>
    <n v="340882"/>
    <n v="93144383"/>
    <n v="1.7"/>
    <n v="7.4"/>
    <n v="43.6"/>
    <n v="192"/>
  </r>
  <r>
    <s v="ee4d33c2-5f7b-45a1-9daa-a5a800f825cb"/>
    <x v="4"/>
    <x v="1"/>
    <x v="0"/>
    <x v="0"/>
    <n v="0"/>
    <n v="0"/>
    <n v="0"/>
    <n v="1588744"/>
    <n v="393093360"/>
    <n v="0"/>
    <n v="0"/>
    <n v="0"/>
    <n v="0"/>
  </r>
  <r>
    <s v="ee4d33c2-5f7b-45a1-9daa-a5a800f825cb"/>
    <x v="4"/>
    <x v="1"/>
    <x v="1"/>
    <x v="0"/>
    <n v="127"/>
    <n v="35"/>
    <n v="4212"/>
    <n v="2019463"/>
    <n v="487075893"/>
    <n v="0"/>
    <n v="0.1"/>
    <n v="33.200000000000003"/>
    <n v="120.3"/>
  </r>
  <r>
    <s v="ee4d33c2-5f7b-45a1-9daa-a5a800f825cb"/>
    <x v="4"/>
    <x v="1"/>
    <x v="2"/>
    <x v="0"/>
    <n v="3849"/>
    <n v="878"/>
    <n v="155860"/>
    <n v="1476998"/>
    <n v="389374491"/>
    <n v="0.6"/>
    <n v="2.6"/>
    <n v="40.5"/>
    <n v="177.5"/>
  </r>
  <r>
    <s v="ee4d33c2-5f7b-45a1-9daa-a5a800f825cb"/>
    <x v="4"/>
    <x v="1"/>
    <x v="3"/>
    <x v="0"/>
    <n v="4276"/>
    <n v="1052"/>
    <n v="207405"/>
    <n v="303106"/>
    <n v="80873097"/>
    <n v="3.5"/>
    <n v="14.1"/>
    <n v="48.5"/>
    <n v="197.2"/>
  </r>
  <r>
    <s v="ee4d33c2-5f7b-45a1-9daa-a5a800f825cb"/>
    <x v="5"/>
    <x v="0"/>
    <x v="0"/>
    <x v="0"/>
    <n v="1"/>
    <n v="1"/>
    <n v="30"/>
    <n v="1360205"/>
    <n v="345185403"/>
    <n v="0"/>
    <n v="0"/>
    <n v="30"/>
    <n v="30"/>
  </r>
  <r>
    <s v="ee4d33c2-5f7b-45a1-9daa-a5a800f825cb"/>
    <x v="5"/>
    <x v="0"/>
    <x v="1"/>
    <x v="0"/>
    <n v="186"/>
    <n v="58"/>
    <n v="6504"/>
    <n v="1933618"/>
    <n v="476741024"/>
    <n v="0"/>
    <n v="0.1"/>
    <n v="35"/>
    <n v="112.1"/>
  </r>
  <r>
    <s v="ee4d33c2-5f7b-45a1-9daa-a5a800f825cb"/>
    <x v="5"/>
    <x v="0"/>
    <x v="2"/>
    <x v="0"/>
    <n v="2298"/>
    <n v="541"/>
    <n v="87636"/>
    <n v="1441346"/>
    <n v="392846074"/>
    <n v="0.4"/>
    <n v="1.6"/>
    <n v="38.1"/>
    <n v="162"/>
  </r>
  <r>
    <s v="ee4d33c2-5f7b-45a1-9daa-a5a800f825cb"/>
    <x v="5"/>
    <x v="0"/>
    <x v="3"/>
    <x v="0"/>
    <n v="2932"/>
    <n v="643"/>
    <n v="121339"/>
    <n v="303143"/>
    <n v="87887037"/>
    <n v="2.1"/>
    <n v="9.6999999999999993"/>
    <n v="41.4"/>
    <n v="188.7"/>
  </r>
  <r>
    <s v="ee4d33c2-5f7b-45a1-9daa-a5a800f825cb"/>
    <x v="5"/>
    <x v="1"/>
    <x v="0"/>
    <x v="0"/>
    <n v="3"/>
    <n v="1"/>
    <n v="90"/>
    <n v="1412888"/>
    <n v="360167239"/>
    <n v="0"/>
    <n v="0"/>
    <n v="30"/>
    <n v="90"/>
  </r>
  <r>
    <s v="ee4d33c2-5f7b-45a1-9daa-a5a800f825cb"/>
    <x v="5"/>
    <x v="1"/>
    <x v="1"/>
    <x v="0"/>
    <n v="164"/>
    <n v="49"/>
    <n v="5531"/>
    <n v="1860808"/>
    <n v="458608933"/>
    <n v="0"/>
    <n v="0.1"/>
    <n v="33.700000000000003"/>
    <n v="112.9"/>
  </r>
  <r>
    <s v="ee4d33c2-5f7b-45a1-9daa-a5a800f825cb"/>
    <x v="5"/>
    <x v="1"/>
    <x v="2"/>
    <x v="0"/>
    <n v="4221"/>
    <n v="961"/>
    <n v="172790"/>
    <n v="1348415"/>
    <n v="364570923"/>
    <n v="0.7"/>
    <n v="3.1"/>
    <n v="40.9"/>
    <n v="179.8"/>
  </r>
  <r>
    <s v="ee4d33c2-5f7b-45a1-9daa-a5a800f825cb"/>
    <x v="5"/>
    <x v="1"/>
    <x v="3"/>
    <x v="0"/>
    <n v="4973"/>
    <n v="1172"/>
    <n v="239623"/>
    <n v="266584"/>
    <n v="75816791"/>
    <n v="4.4000000000000004"/>
    <n v="18.7"/>
    <n v="48.2"/>
    <n v="204.5"/>
  </r>
  <r>
    <s v="ee4d33c2-5f7b-45a1-9daa-a5a800f825cb"/>
    <x v="6"/>
    <x v="0"/>
    <x v="0"/>
    <x v="0"/>
    <n v="0"/>
    <n v="0"/>
    <n v="0"/>
    <n v="1588422"/>
    <n v="421721449"/>
    <n v="0"/>
    <n v="0"/>
    <n v="0"/>
    <n v="0"/>
  </r>
  <r>
    <s v="ee4d33c2-5f7b-45a1-9daa-a5a800f825cb"/>
    <x v="6"/>
    <x v="0"/>
    <x v="1"/>
    <x v="0"/>
    <n v="272"/>
    <n v="63"/>
    <n v="9221"/>
    <n v="2299521"/>
    <n v="582878186"/>
    <n v="0"/>
    <n v="0.1"/>
    <n v="33.9"/>
    <n v="146.4"/>
  </r>
  <r>
    <s v="ee4d33c2-5f7b-45a1-9daa-a5a800f825cb"/>
    <x v="6"/>
    <x v="0"/>
    <x v="2"/>
    <x v="0"/>
    <n v="3428"/>
    <n v="763"/>
    <n v="131248"/>
    <n v="1831348"/>
    <n v="522381667"/>
    <n v="0.4"/>
    <n v="1.9"/>
    <n v="38.299999999999997"/>
    <n v="172"/>
  </r>
  <r>
    <s v="ee4d33c2-5f7b-45a1-9daa-a5a800f825cb"/>
    <x v="6"/>
    <x v="0"/>
    <x v="3"/>
    <x v="0"/>
    <n v="3598"/>
    <n v="797"/>
    <n v="154182"/>
    <n v="454379"/>
    <n v="133649071"/>
    <n v="1.8"/>
    <n v="7.9"/>
    <n v="42.9"/>
    <n v="193.5"/>
  </r>
  <r>
    <s v="ee4d33c2-5f7b-45a1-9daa-a5a800f825cb"/>
    <x v="6"/>
    <x v="1"/>
    <x v="0"/>
    <x v="0"/>
    <n v="1"/>
    <n v="1"/>
    <n v="30"/>
    <n v="1670088"/>
    <n v="443354345"/>
    <n v="0"/>
    <n v="0"/>
    <n v="30"/>
    <n v="30"/>
  </r>
  <r>
    <s v="ee4d33c2-5f7b-45a1-9daa-a5a800f825cb"/>
    <x v="6"/>
    <x v="1"/>
    <x v="1"/>
    <x v="0"/>
    <n v="303"/>
    <n v="77"/>
    <n v="10303"/>
    <n v="2257574"/>
    <n v="569671414"/>
    <n v="0"/>
    <n v="0.1"/>
    <n v="34"/>
    <n v="133.80000000000001"/>
  </r>
  <r>
    <s v="ee4d33c2-5f7b-45a1-9daa-a5a800f825cb"/>
    <x v="6"/>
    <x v="1"/>
    <x v="2"/>
    <x v="0"/>
    <n v="6527"/>
    <n v="1418"/>
    <n v="258972"/>
    <n v="1731048"/>
    <n v="488374976"/>
    <n v="0.8"/>
    <n v="3.8"/>
    <n v="39.700000000000003"/>
    <n v="182.6"/>
  </r>
  <r>
    <s v="ee4d33c2-5f7b-45a1-9daa-a5a800f825cb"/>
    <x v="6"/>
    <x v="1"/>
    <x v="3"/>
    <x v="0"/>
    <n v="6614"/>
    <n v="1479"/>
    <n v="315878"/>
    <n v="393582"/>
    <n v="112780832"/>
    <n v="3.8"/>
    <n v="16.8"/>
    <n v="47.8"/>
    <n v="213.6"/>
  </r>
  <r>
    <s v="ee4d33c2-5f7b-45a1-9daa-a5a800f825cb"/>
    <x v="7"/>
    <x v="0"/>
    <x v="0"/>
    <x v="0"/>
    <n v="0"/>
    <n v="0"/>
    <n v="0"/>
    <n v="1563494"/>
    <n v="409123433"/>
    <n v="0"/>
    <n v="0"/>
    <n v="0"/>
    <n v="0"/>
  </r>
  <r>
    <s v="ee4d33c2-5f7b-45a1-9daa-a5a800f825cb"/>
    <x v="7"/>
    <x v="0"/>
    <x v="1"/>
    <x v="0"/>
    <n v="341"/>
    <n v="73"/>
    <n v="11572"/>
    <n v="2308518"/>
    <n v="580857578"/>
    <n v="0"/>
    <n v="0.1"/>
    <n v="33.9"/>
    <n v="158.5"/>
  </r>
  <r>
    <s v="ee4d33c2-5f7b-45a1-9daa-a5a800f825cb"/>
    <x v="7"/>
    <x v="0"/>
    <x v="2"/>
    <x v="0"/>
    <n v="3871"/>
    <n v="832"/>
    <n v="144594"/>
    <n v="1830792"/>
    <n v="510672005"/>
    <n v="0.5"/>
    <n v="2.1"/>
    <n v="37.4"/>
    <n v="173.8"/>
  </r>
  <r>
    <s v="ee4d33c2-5f7b-45a1-9daa-a5a800f825cb"/>
    <x v="7"/>
    <x v="0"/>
    <x v="3"/>
    <x v="0"/>
    <n v="4330"/>
    <n v="944"/>
    <n v="185087"/>
    <n v="480121"/>
    <n v="137133768"/>
    <n v="2"/>
    <n v="9"/>
    <n v="42.7"/>
    <n v="196.1"/>
  </r>
  <r>
    <s v="ee4d33c2-5f7b-45a1-9daa-a5a800f825cb"/>
    <x v="7"/>
    <x v="1"/>
    <x v="0"/>
    <x v="0"/>
    <n v="0"/>
    <n v="0"/>
    <n v="0"/>
    <n v="1646333"/>
    <n v="431213992"/>
    <n v="0"/>
    <n v="0"/>
    <n v="0"/>
    <n v="0"/>
  </r>
  <r>
    <s v="ee4d33c2-5f7b-45a1-9daa-a5a800f825cb"/>
    <x v="7"/>
    <x v="1"/>
    <x v="1"/>
    <x v="0"/>
    <n v="220"/>
    <n v="60"/>
    <n v="7480"/>
    <n v="2277849"/>
    <n v="569883391"/>
    <n v="0"/>
    <n v="0.1"/>
    <n v="34"/>
    <n v="124.7"/>
  </r>
  <r>
    <s v="ee4d33c2-5f7b-45a1-9daa-a5a800f825cb"/>
    <x v="7"/>
    <x v="1"/>
    <x v="2"/>
    <x v="0"/>
    <n v="7146"/>
    <n v="1521"/>
    <n v="280117"/>
    <n v="1735846"/>
    <n v="480766001"/>
    <n v="0.9"/>
    <n v="4.0999999999999996"/>
    <n v="39.200000000000003"/>
    <n v="184.2"/>
  </r>
  <r>
    <s v="ee4d33c2-5f7b-45a1-9daa-a5a800f825cb"/>
    <x v="7"/>
    <x v="1"/>
    <x v="3"/>
    <x v="0"/>
    <n v="7878"/>
    <n v="1762"/>
    <n v="369089"/>
    <n v="414349"/>
    <n v="117071072"/>
    <n v="4.3"/>
    <n v="19"/>
    <n v="46.9"/>
    <n v="209.5"/>
  </r>
  <r>
    <s v="ee4d33c2-5f7b-45a1-9daa-a5a800f825cb"/>
    <x v="8"/>
    <x v="0"/>
    <x v="0"/>
    <x v="0"/>
    <n v="0"/>
    <n v="0"/>
    <n v="0"/>
    <n v="1620684"/>
    <n v="411510958"/>
    <n v="0"/>
    <n v="0"/>
    <n v="0"/>
    <n v="0"/>
  </r>
  <r>
    <s v="ee4d33c2-5f7b-45a1-9daa-a5a800f825cb"/>
    <x v="8"/>
    <x v="0"/>
    <x v="1"/>
    <x v="0"/>
    <n v="308"/>
    <n v="74"/>
    <n v="10720"/>
    <n v="2553746"/>
    <n v="620740765"/>
    <n v="0"/>
    <n v="0.1"/>
    <n v="34.799999999999997"/>
    <n v="144.9"/>
  </r>
  <r>
    <s v="ee4d33c2-5f7b-45a1-9daa-a5a800f825cb"/>
    <x v="8"/>
    <x v="0"/>
    <x v="2"/>
    <x v="0"/>
    <n v="4259"/>
    <n v="926"/>
    <n v="158521"/>
    <n v="2046013"/>
    <n v="547615926"/>
    <n v="0.5"/>
    <n v="2.1"/>
    <n v="37.200000000000003"/>
    <n v="171.2"/>
  </r>
  <r>
    <s v="ee4d33c2-5f7b-45a1-9daa-a5a800f825cb"/>
    <x v="8"/>
    <x v="0"/>
    <x v="3"/>
    <x v="0"/>
    <n v="4577"/>
    <n v="983"/>
    <n v="193304"/>
    <n v="523087"/>
    <n v="151261878"/>
    <n v="1.9"/>
    <n v="8.6999999999999993"/>
    <n v="42.2"/>
    <n v="196.6"/>
  </r>
  <r>
    <s v="ee4d33c2-5f7b-45a1-9daa-a5a800f825cb"/>
    <x v="8"/>
    <x v="1"/>
    <x v="0"/>
    <x v="0"/>
    <n v="2"/>
    <n v="2"/>
    <n v="60"/>
    <n v="1706587"/>
    <n v="433149145"/>
    <n v="0"/>
    <n v="0"/>
    <n v="30"/>
    <n v="30"/>
  </r>
  <r>
    <s v="ee4d33c2-5f7b-45a1-9daa-a5a800f825cb"/>
    <x v="8"/>
    <x v="1"/>
    <x v="1"/>
    <x v="0"/>
    <n v="283"/>
    <n v="79"/>
    <n v="9932"/>
    <n v="2514376"/>
    <n v="610077038"/>
    <n v="0"/>
    <n v="0.1"/>
    <n v="35.1"/>
    <n v="125.7"/>
  </r>
  <r>
    <s v="ee4d33c2-5f7b-45a1-9daa-a5a800f825cb"/>
    <x v="8"/>
    <x v="1"/>
    <x v="2"/>
    <x v="0"/>
    <n v="7619"/>
    <n v="1688"/>
    <n v="301326"/>
    <n v="1915092"/>
    <n v="508589593"/>
    <n v="0.9"/>
    <n v="4"/>
    <n v="39.5"/>
    <n v="178.5"/>
  </r>
  <r>
    <s v="ee4d33c2-5f7b-45a1-9daa-a5a800f825cb"/>
    <x v="8"/>
    <x v="1"/>
    <x v="3"/>
    <x v="0"/>
    <n v="8413"/>
    <n v="1877"/>
    <n v="384010"/>
    <n v="456896"/>
    <n v="129976553"/>
    <n v="4.0999999999999996"/>
    <n v="18.399999999999999"/>
    <n v="45.6"/>
    <n v="204.6"/>
  </r>
  <r>
    <s v="ee4d33c2-5f7b-45a1-9daa-a5a800f825cb"/>
    <x v="9"/>
    <x v="0"/>
    <x v="0"/>
    <x v="0"/>
    <n v="0"/>
    <n v="0"/>
    <n v="0"/>
    <n v="1331938"/>
    <n v="192389346"/>
    <n v="0"/>
    <n v="0"/>
    <n v="0"/>
    <n v="0"/>
  </r>
  <r>
    <s v="ee4d33c2-5f7b-45a1-9daa-a5a800f825cb"/>
    <x v="9"/>
    <x v="0"/>
    <x v="1"/>
    <x v="0"/>
    <n v="81"/>
    <n v="31"/>
    <n v="2825"/>
    <n v="2186422"/>
    <n v="304428793"/>
    <n v="0"/>
    <n v="0"/>
    <n v="34.9"/>
    <n v="91.1"/>
  </r>
  <r>
    <s v="ee4d33c2-5f7b-45a1-9daa-a5a800f825cb"/>
    <x v="9"/>
    <x v="0"/>
    <x v="2"/>
    <x v="0"/>
    <n v="1971"/>
    <n v="694"/>
    <n v="73754"/>
    <n v="1864090"/>
    <n v="270204546"/>
    <n v="0.4"/>
    <n v="1.1000000000000001"/>
    <n v="37.4"/>
    <n v="106.3"/>
  </r>
  <r>
    <s v="ee4d33c2-5f7b-45a1-9daa-a5a800f825cb"/>
    <x v="9"/>
    <x v="0"/>
    <x v="3"/>
    <x v="0"/>
    <n v="2421"/>
    <n v="856"/>
    <n v="101500"/>
    <n v="543848"/>
    <n v="78156772"/>
    <n v="1.6"/>
    <n v="4.5"/>
    <n v="41.9"/>
    <n v="118.6"/>
  </r>
  <r>
    <s v="ee4d33c2-5f7b-45a1-9daa-a5a800f825cb"/>
    <x v="9"/>
    <x v="1"/>
    <x v="0"/>
    <x v="0"/>
    <n v="0"/>
    <n v="0"/>
    <n v="0"/>
    <n v="1400290"/>
    <n v="202378560"/>
    <n v="0"/>
    <n v="0"/>
    <n v="0"/>
    <n v="0"/>
  </r>
  <r>
    <s v="ee4d33c2-5f7b-45a1-9daa-a5a800f825cb"/>
    <x v="9"/>
    <x v="1"/>
    <x v="1"/>
    <x v="0"/>
    <n v="141"/>
    <n v="53"/>
    <n v="5080"/>
    <n v="2158800"/>
    <n v="302061414"/>
    <n v="0"/>
    <n v="0.1"/>
    <n v="36"/>
    <n v="95.8"/>
  </r>
  <r>
    <s v="ee4d33c2-5f7b-45a1-9daa-a5a800f825cb"/>
    <x v="9"/>
    <x v="1"/>
    <x v="2"/>
    <x v="0"/>
    <n v="3527"/>
    <n v="1219"/>
    <n v="138364"/>
    <n v="1728337"/>
    <n v="251512874"/>
    <n v="0.7"/>
    <n v="2"/>
    <n v="39.200000000000003"/>
    <n v="113.5"/>
  </r>
  <r>
    <s v="ee4d33c2-5f7b-45a1-9daa-a5a800f825cb"/>
    <x v="9"/>
    <x v="1"/>
    <x v="3"/>
    <x v="0"/>
    <n v="4299"/>
    <n v="1566"/>
    <n v="197872"/>
    <n v="472262"/>
    <n v="67632991"/>
    <n v="3.3"/>
    <n v="9.1"/>
    <n v="46"/>
    <n v="126.4"/>
  </r>
  <r>
    <s v="b7ef91ee-8c06-43b6-8741-a5a800f825cb"/>
    <x v="0"/>
    <x v="0"/>
    <x v="0"/>
    <x v="0"/>
    <n v="0"/>
    <n v="0"/>
    <n v="0"/>
    <n v="70199"/>
    <n v="20983960"/>
    <n v="0"/>
    <n v="0"/>
    <n v="0"/>
    <n v="0"/>
  </r>
  <r>
    <s v="b7ef91ee-8c06-43b6-8741-a5a800f825cb"/>
    <x v="0"/>
    <x v="0"/>
    <x v="1"/>
    <x v="0"/>
    <n v="0"/>
    <n v="0"/>
    <n v="0"/>
    <n v="88559"/>
    <n v="24220475"/>
    <n v="0"/>
    <n v="0"/>
    <n v="0"/>
    <n v="0"/>
  </r>
  <r>
    <s v="b7ef91ee-8c06-43b6-8741-a5a800f825cb"/>
    <x v="0"/>
    <x v="0"/>
    <x v="2"/>
    <x v="0"/>
    <n v="2"/>
    <n v="2"/>
    <n v="90"/>
    <n v="78876"/>
    <n v="25454335"/>
    <n v="0"/>
    <n v="0"/>
    <n v="45"/>
    <n v="45"/>
  </r>
  <r>
    <s v="b7ef91ee-8c06-43b6-8741-a5a800f825cb"/>
    <x v="0"/>
    <x v="0"/>
    <x v="3"/>
    <x v="0"/>
    <n v="1"/>
    <n v="1"/>
    <n v="30"/>
    <n v="26150"/>
    <n v="8684804"/>
    <n v="0"/>
    <n v="0"/>
    <n v="30"/>
    <n v="30"/>
  </r>
  <r>
    <s v="b7ef91ee-8c06-43b6-8741-a5a800f825cb"/>
    <x v="0"/>
    <x v="1"/>
    <x v="0"/>
    <x v="0"/>
    <n v="0"/>
    <n v="0"/>
    <n v="0"/>
    <n v="71942"/>
    <n v="21516866"/>
    <n v="0"/>
    <n v="0"/>
    <n v="0"/>
    <n v="0"/>
  </r>
  <r>
    <s v="b7ef91ee-8c06-43b6-8741-a5a800f825cb"/>
    <x v="0"/>
    <x v="1"/>
    <x v="1"/>
    <x v="0"/>
    <n v="0"/>
    <n v="0"/>
    <n v="0"/>
    <n v="73725"/>
    <n v="19601705"/>
    <n v="0"/>
    <n v="0"/>
    <n v="0"/>
    <n v="0"/>
  </r>
  <r>
    <s v="b7ef91ee-8c06-43b6-8741-a5a800f825cb"/>
    <x v="0"/>
    <x v="1"/>
    <x v="2"/>
    <x v="0"/>
    <n v="18"/>
    <n v="6"/>
    <n v="850"/>
    <n v="67345"/>
    <n v="21374066"/>
    <n v="0"/>
    <n v="0"/>
    <n v="47"/>
    <n v="141"/>
  </r>
  <r>
    <s v="b7ef91ee-8c06-43b6-8741-a5a800f825cb"/>
    <x v="0"/>
    <x v="1"/>
    <x v="3"/>
    <x v="0"/>
    <n v="19"/>
    <n v="8"/>
    <n v="825"/>
    <n v="21062"/>
    <n v="6893429"/>
    <n v="0"/>
    <n v="0"/>
    <n v="43"/>
    <n v="103"/>
  </r>
  <r>
    <s v="b7ef91ee-8c06-43b6-8741-a5a800f825cb"/>
    <x v="1"/>
    <x v="0"/>
    <x v="0"/>
    <x v="0"/>
    <n v="0"/>
    <n v="0"/>
    <n v="0"/>
    <n v="66167"/>
    <n v="19176501"/>
    <n v="0"/>
    <n v="0"/>
    <n v="0"/>
    <n v="0"/>
  </r>
  <r>
    <s v="b7ef91ee-8c06-43b6-8741-a5a800f825cb"/>
    <x v="1"/>
    <x v="0"/>
    <x v="1"/>
    <x v="0"/>
    <n v="0"/>
    <n v="0"/>
    <n v="0"/>
    <n v="81850"/>
    <n v="22209423"/>
    <n v="0"/>
    <n v="0"/>
    <n v="0"/>
    <n v="0"/>
  </r>
  <r>
    <s v="b7ef91ee-8c06-43b6-8741-a5a800f825cb"/>
    <x v="1"/>
    <x v="0"/>
    <x v="2"/>
    <x v="0"/>
    <n v="11"/>
    <n v="2"/>
    <n v="330"/>
    <n v="76861"/>
    <n v="24139191"/>
    <n v="0"/>
    <n v="0"/>
    <n v="30"/>
    <n v="165"/>
  </r>
  <r>
    <s v="b7ef91ee-8c06-43b6-8741-a5a800f825cb"/>
    <x v="1"/>
    <x v="0"/>
    <x v="3"/>
    <x v="0"/>
    <n v="1"/>
    <n v="1"/>
    <n v="30"/>
    <n v="27282"/>
    <n v="9163240"/>
    <n v="0"/>
    <n v="0"/>
    <n v="30"/>
    <n v="30"/>
  </r>
  <r>
    <s v="b7ef91ee-8c06-43b6-8741-a5a800f825cb"/>
    <x v="1"/>
    <x v="1"/>
    <x v="0"/>
    <x v="0"/>
    <n v="0"/>
    <n v="0"/>
    <n v="0"/>
    <n v="67748"/>
    <n v="19743762"/>
    <n v="0"/>
    <n v="0"/>
    <n v="0"/>
    <n v="0"/>
  </r>
  <r>
    <s v="b7ef91ee-8c06-43b6-8741-a5a800f825cb"/>
    <x v="1"/>
    <x v="1"/>
    <x v="1"/>
    <x v="0"/>
    <n v="0"/>
    <n v="0"/>
    <n v="0"/>
    <n v="67988"/>
    <n v="18013695"/>
    <n v="0"/>
    <n v="0"/>
    <n v="0"/>
    <n v="0"/>
  </r>
  <r>
    <s v="b7ef91ee-8c06-43b6-8741-a5a800f825cb"/>
    <x v="1"/>
    <x v="1"/>
    <x v="2"/>
    <x v="0"/>
    <n v="25"/>
    <n v="9"/>
    <n v="1500"/>
    <n v="65233"/>
    <n v="20109701"/>
    <n v="0"/>
    <n v="0"/>
    <n v="60"/>
    <n v="166"/>
  </r>
  <r>
    <s v="b7ef91ee-8c06-43b6-8741-a5a800f825cb"/>
    <x v="1"/>
    <x v="1"/>
    <x v="3"/>
    <x v="0"/>
    <n v="38"/>
    <n v="11"/>
    <n v="1831"/>
    <n v="21929"/>
    <n v="7248854"/>
    <n v="0"/>
    <n v="0"/>
    <n v="48"/>
    <n v="166"/>
  </r>
  <r>
    <s v="b7ef91ee-8c06-43b6-8741-a5a800f825cb"/>
    <x v="2"/>
    <x v="0"/>
    <x v="0"/>
    <x v="0"/>
    <n v="0"/>
    <n v="0"/>
    <n v="0"/>
    <n v="62018"/>
    <n v="18916192"/>
    <n v="0"/>
    <n v="0"/>
    <n v="0"/>
    <n v="0"/>
  </r>
  <r>
    <s v="b7ef91ee-8c06-43b6-8741-a5a800f825cb"/>
    <x v="2"/>
    <x v="0"/>
    <x v="1"/>
    <x v="0"/>
    <n v="0"/>
    <n v="0"/>
    <n v="0"/>
    <n v="75341"/>
    <n v="21348821"/>
    <n v="0"/>
    <n v="0"/>
    <n v="0"/>
    <n v="0"/>
  </r>
  <r>
    <s v="b7ef91ee-8c06-43b6-8741-a5a800f825cb"/>
    <x v="2"/>
    <x v="0"/>
    <x v="2"/>
    <x v="0"/>
    <n v="6"/>
    <n v="3"/>
    <n v="180"/>
    <n v="74726"/>
    <n v="24283325"/>
    <n v="0"/>
    <n v="0"/>
    <n v="30"/>
    <n v="60"/>
  </r>
  <r>
    <s v="b7ef91ee-8c06-43b6-8741-a5a800f825cb"/>
    <x v="2"/>
    <x v="0"/>
    <x v="3"/>
    <x v="0"/>
    <n v="10"/>
    <n v="2"/>
    <n v="300"/>
    <n v="28437"/>
    <n v="9637558"/>
    <n v="0"/>
    <n v="0"/>
    <n v="30"/>
    <n v="150"/>
  </r>
  <r>
    <s v="b7ef91ee-8c06-43b6-8741-a5a800f825cb"/>
    <x v="2"/>
    <x v="1"/>
    <x v="0"/>
    <x v="0"/>
    <n v="0"/>
    <n v="0"/>
    <n v="0"/>
    <n v="63748"/>
    <n v="19485180"/>
    <n v="0"/>
    <n v="0"/>
    <n v="0"/>
    <n v="0"/>
  </r>
  <r>
    <s v="b7ef91ee-8c06-43b6-8741-a5a800f825cb"/>
    <x v="2"/>
    <x v="1"/>
    <x v="1"/>
    <x v="0"/>
    <n v="0"/>
    <n v="0"/>
    <n v="0"/>
    <n v="62571"/>
    <n v="17414508"/>
    <n v="0"/>
    <n v="0"/>
    <n v="0"/>
    <n v="0"/>
  </r>
  <r>
    <s v="b7ef91ee-8c06-43b6-8741-a5a800f825cb"/>
    <x v="2"/>
    <x v="1"/>
    <x v="2"/>
    <x v="0"/>
    <n v="30"/>
    <n v="10"/>
    <n v="2070"/>
    <n v="63354"/>
    <n v="20349814"/>
    <n v="0"/>
    <n v="0"/>
    <n v="69"/>
    <n v="207"/>
  </r>
  <r>
    <s v="b7ef91ee-8c06-43b6-8741-a5a800f825cb"/>
    <x v="2"/>
    <x v="1"/>
    <x v="3"/>
    <x v="0"/>
    <n v="45"/>
    <n v="12"/>
    <n v="1982"/>
    <n v="22813"/>
    <n v="7650647"/>
    <n v="0"/>
    <n v="0"/>
    <n v="44"/>
    <n v="165"/>
  </r>
  <r>
    <s v="b7ef91ee-8c06-43b6-8741-a5a800f825cb"/>
    <x v="3"/>
    <x v="0"/>
    <x v="0"/>
    <x v="0"/>
    <n v="0"/>
    <n v="0"/>
    <n v="0"/>
    <n v="59134"/>
    <n v="17992954"/>
    <n v="0"/>
    <n v="0"/>
    <n v="0"/>
    <n v="0"/>
  </r>
  <r>
    <s v="b7ef91ee-8c06-43b6-8741-a5a800f825cb"/>
    <x v="3"/>
    <x v="0"/>
    <x v="1"/>
    <x v="0"/>
    <n v="0"/>
    <n v="0"/>
    <n v="0"/>
    <n v="71812"/>
    <n v="20321298"/>
    <n v="0"/>
    <n v="0"/>
    <n v="0"/>
    <n v="0"/>
  </r>
  <r>
    <s v="b7ef91ee-8c06-43b6-8741-a5a800f825cb"/>
    <x v="3"/>
    <x v="0"/>
    <x v="2"/>
    <x v="0"/>
    <n v="11"/>
    <n v="4"/>
    <n v="644"/>
    <n v="74340"/>
    <n v="24025529"/>
    <n v="0"/>
    <n v="0"/>
    <n v="58"/>
    <n v="161"/>
  </r>
  <r>
    <s v="b7ef91ee-8c06-43b6-8741-a5a800f825cb"/>
    <x v="3"/>
    <x v="0"/>
    <x v="3"/>
    <x v="0"/>
    <n v="32"/>
    <n v="7"/>
    <n v="1650"/>
    <n v="30788"/>
    <n v="10373758"/>
    <n v="0"/>
    <n v="0"/>
    <n v="51"/>
    <n v="235"/>
  </r>
  <r>
    <s v="b7ef91ee-8c06-43b6-8741-a5a800f825cb"/>
    <x v="3"/>
    <x v="1"/>
    <x v="0"/>
    <x v="0"/>
    <n v="0"/>
    <n v="0"/>
    <n v="0"/>
    <n v="60906"/>
    <n v="18541091"/>
    <n v="0"/>
    <n v="0"/>
    <n v="0"/>
    <n v="0"/>
  </r>
  <r>
    <s v="b7ef91ee-8c06-43b6-8741-a5a800f825cb"/>
    <x v="3"/>
    <x v="1"/>
    <x v="1"/>
    <x v="0"/>
    <n v="0"/>
    <n v="0"/>
    <n v="0"/>
    <n v="59653"/>
    <n v="16551407"/>
    <n v="0"/>
    <n v="0"/>
    <n v="0"/>
    <n v="0"/>
  </r>
  <r>
    <s v="b7ef91ee-8c06-43b6-8741-a5a800f825cb"/>
    <x v="3"/>
    <x v="1"/>
    <x v="2"/>
    <x v="0"/>
    <n v="43"/>
    <n v="13"/>
    <n v="2330"/>
    <n v="62975"/>
    <n v="20059050"/>
    <n v="0"/>
    <n v="0"/>
    <n v="54"/>
    <n v="179"/>
  </r>
  <r>
    <s v="b7ef91ee-8c06-43b6-8741-a5a800f825cb"/>
    <x v="3"/>
    <x v="1"/>
    <x v="3"/>
    <x v="0"/>
    <n v="28"/>
    <n v="11"/>
    <n v="1650"/>
    <n v="24729"/>
    <n v="8264080"/>
    <n v="0"/>
    <n v="0"/>
    <n v="58"/>
    <n v="150"/>
  </r>
  <r>
    <s v="b7ef91ee-8c06-43b6-8741-a5a800f825cb"/>
    <x v="4"/>
    <x v="0"/>
    <x v="0"/>
    <x v="0"/>
    <n v="0"/>
    <n v="0"/>
    <n v="0"/>
    <n v="58218"/>
    <n v="17665190"/>
    <n v="0"/>
    <n v="0"/>
    <n v="0"/>
    <n v="0"/>
  </r>
  <r>
    <s v="b7ef91ee-8c06-43b6-8741-a5a800f825cb"/>
    <x v="4"/>
    <x v="0"/>
    <x v="1"/>
    <x v="0"/>
    <n v="0"/>
    <n v="0"/>
    <n v="0"/>
    <n v="72289"/>
    <n v="20317675"/>
    <n v="0"/>
    <n v="0"/>
    <n v="0"/>
    <n v="0"/>
  </r>
  <r>
    <s v="b7ef91ee-8c06-43b6-8741-a5a800f825cb"/>
    <x v="4"/>
    <x v="0"/>
    <x v="2"/>
    <x v="0"/>
    <n v="27"/>
    <n v="9"/>
    <n v="1230"/>
    <n v="75518"/>
    <n v="24380895"/>
    <n v="0"/>
    <n v="0"/>
    <n v="45"/>
    <n v="136"/>
  </r>
  <r>
    <s v="b7ef91ee-8c06-43b6-8741-a5a800f825cb"/>
    <x v="4"/>
    <x v="0"/>
    <x v="3"/>
    <x v="0"/>
    <n v="34"/>
    <n v="13"/>
    <n v="1860"/>
    <n v="32428"/>
    <n v="10978956"/>
    <n v="0"/>
    <n v="0"/>
    <n v="54"/>
    <n v="143"/>
  </r>
  <r>
    <s v="b7ef91ee-8c06-43b6-8741-a5a800f825cb"/>
    <x v="4"/>
    <x v="1"/>
    <x v="0"/>
    <x v="0"/>
    <n v="0"/>
    <n v="0"/>
    <n v="0"/>
    <n v="60000"/>
    <n v="18261101"/>
    <n v="0"/>
    <n v="0"/>
    <n v="0"/>
    <n v="0"/>
  </r>
  <r>
    <s v="b7ef91ee-8c06-43b6-8741-a5a800f825cb"/>
    <x v="4"/>
    <x v="1"/>
    <x v="1"/>
    <x v="0"/>
    <n v="3"/>
    <n v="1"/>
    <n v="90"/>
    <n v="61093"/>
    <n v="16866950"/>
    <n v="0"/>
    <n v="0"/>
    <n v="30"/>
    <n v="90"/>
  </r>
  <r>
    <s v="b7ef91ee-8c06-43b6-8741-a5a800f825cb"/>
    <x v="4"/>
    <x v="1"/>
    <x v="2"/>
    <x v="0"/>
    <n v="39"/>
    <n v="16"/>
    <n v="2130"/>
    <n v="64299"/>
    <n v="20395016"/>
    <n v="0"/>
    <n v="0"/>
    <n v="54"/>
    <n v="133"/>
  </r>
  <r>
    <s v="b7ef91ee-8c06-43b6-8741-a5a800f825cb"/>
    <x v="4"/>
    <x v="1"/>
    <x v="3"/>
    <x v="0"/>
    <n v="109"/>
    <n v="36"/>
    <n v="5745"/>
    <n v="26283"/>
    <n v="8827183"/>
    <n v="0"/>
    <n v="0"/>
    <n v="52"/>
    <n v="159"/>
  </r>
  <r>
    <s v="b7ef91ee-8c06-43b6-8741-a5a800f825cb"/>
    <x v="5"/>
    <x v="0"/>
    <x v="0"/>
    <x v="0"/>
    <n v="0"/>
    <n v="0"/>
    <n v="0"/>
    <n v="55799"/>
    <n v="17031591"/>
    <n v="0"/>
    <n v="0"/>
    <n v="0"/>
    <n v="0"/>
  </r>
  <r>
    <s v="b7ef91ee-8c06-43b6-8741-a5a800f825cb"/>
    <x v="5"/>
    <x v="0"/>
    <x v="1"/>
    <x v="0"/>
    <n v="2"/>
    <n v="1"/>
    <n v="120"/>
    <n v="73556"/>
    <n v="21147990"/>
    <n v="0"/>
    <n v="0"/>
    <n v="60"/>
    <n v="120"/>
  </r>
  <r>
    <s v="b7ef91ee-8c06-43b6-8741-a5a800f825cb"/>
    <x v="5"/>
    <x v="0"/>
    <x v="2"/>
    <x v="0"/>
    <n v="28"/>
    <n v="10"/>
    <n v="1290"/>
    <n v="75038"/>
    <n v="24279069"/>
    <n v="0"/>
    <n v="0"/>
    <n v="46"/>
    <n v="129"/>
  </r>
  <r>
    <s v="b7ef91ee-8c06-43b6-8741-a5a800f825cb"/>
    <x v="5"/>
    <x v="0"/>
    <x v="3"/>
    <x v="0"/>
    <n v="57"/>
    <n v="12"/>
    <n v="2970"/>
    <n v="34680"/>
    <n v="11769840"/>
    <n v="0"/>
    <n v="0"/>
    <n v="52"/>
    <n v="247"/>
  </r>
  <r>
    <s v="b7ef91ee-8c06-43b6-8741-a5a800f825cb"/>
    <x v="5"/>
    <x v="1"/>
    <x v="0"/>
    <x v="0"/>
    <n v="0"/>
    <n v="0"/>
    <n v="0"/>
    <n v="57394"/>
    <n v="17619417"/>
    <n v="0"/>
    <n v="0"/>
    <n v="0"/>
    <n v="0"/>
  </r>
  <r>
    <s v="b7ef91ee-8c06-43b6-8741-a5a800f825cb"/>
    <x v="5"/>
    <x v="1"/>
    <x v="1"/>
    <x v="0"/>
    <n v="0"/>
    <n v="0"/>
    <n v="0"/>
    <n v="63381"/>
    <n v="17966741"/>
    <n v="0"/>
    <n v="0"/>
    <n v="0"/>
    <n v="0"/>
  </r>
  <r>
    <s v="b7ef91ee-8c06-43b6-8741-a5a800f825cb"/>
    <x v="5"/>
    <x v="1"/>
    <x v="2"/>
    <x v="0"/>
    <n v="52"/>
    <n v="18"/>
    <n v="3007"/>
    <n v="63436"/>
    <n v="20216602"/>
    <n v="0"/>
    <n v="0"/>
    <n v="57"/>
    <n v="167"/>
  </r>
  <r>
    <s v="b7ef91ee-8c06-43b6-8741-a5a800f825cb"/>
    <x v="5"/>
    <x v="1"/>
    <x v="3"/>
    <x v="0"/>
    <n v="110"/>
    <n v="33"/>
    <n v="6795"/>
    <n v="28335"/>
    <n v="9533862"/>
    <n v="0"/>
    <n v="0"/>
    <n v="61"/>
    <n v="205"/>
  </r>
  <r>
    <s v="b7ef91ee-8c06-43b6-8741-a5a800f825cb"/>
    <x v="6"/>
    <x v="0"/>
    <x v="0"/>
    <x v="0"/>
    <n v="0"/>
    <n v="0"/>
    <n v="0"/>
    <n v="52226"/>
    <n v="16377055"/>
    <n v="0"/>
    <n v="0"/>
    <n v="0"/>
    <n v="0"/>
  </r>
  <r>
    <s v="b7ef91ee-8c06-43b6-8741-a5a800f825cb"/>
    <x v="6"/>
    <x v="0"/>
    <x v="1"/>
    <x v="0"/>
    <n v="0"/>
    <n v="0"/>
    <n v="0"/>
    <n v="71122"/>
    <n v="21153521"/>
    <n v="0"/>
    <n v="0"/>
    <n v="0"/>
    <n v="0"/>
  </r>
  <r>
    <s v="b7ef91ee-8c06-43b6-8741-a5a800f825cb"/>
    <x v="6"/>
    <x v="0"/>
    <x v="2"/>
    <x v="0"/>
    <n v="32"/>
    <n v="8"/>
    <n v="1620"/>
    <n v="72613"/>
    <n v="23973801"/>
    <n v="0"/>
    <n v="0"/>
    <n v="50"/>
    <n v="202"/>
  </r>
  <r>
    <s v="b7ef91ee-8c06-43b6-8741-a5a800f825cb"/>
    <x v="6"/>
    <x v="0"/>
    <x v="3"/>
    <x v="0"/>
    <n v="67"/>
    <n v="17"/>
    <n v="3598"/>
    <n v="37599"/>
    <n v="12789002"/>
    <n v="0"/>
    <n v="0"/>
    <n v="53"/>
    <n v="211"/>
  </r>
  <r>
    <s v="b7ef91ee-8c06-43b6-8741-a5a800f825cb"/>
    <x v="6"/>
    <x v="1"/>
    <x v="0"/>
    <x v="0"/>
    <n v="0"/>
    <n v="0"/>
    <n v="0"/>
    <n v="54104"/>
    <n v="16950680"/>
    <n v="0"/>
    <n v="0"/>
    <n v="0"/>
    <n v="0"/>
  </r>
  <r>
    <s v="b7ef91ee-8c06-43b6-8741-a5a800f825cb"/>
    <x v="6"/>
    <x v="1"/>
    <x v="1"/>
    <x v="0"/>
    <n v="0"/>
    <n v="0"/>
    <n v="0"/>
    <n v="62272"/>
    <n v="18217141"/>
    <n v="0"/>
    <n v="0"/>
    <n v="0"/>
    <n v="0"/>
  </r>
  <r>
    <s v="b7ef91ee-8c06-43b6-8741-a5a800f825cb"/>
    <x v="6"/>
    <x v="1"/>
    <x v="2"/>
    <x v="0"/>
    <n v="50"/>
    <n v="18"/>
    <n v="3120"/>
    <n v="61041"/>
    <n v="19847664"/>
    <n v="0"/>
    <n v="0"/>
    <n v="62"/>
    <n v="173"/>
  </r>
  <r>
    <s v="b7ef91ee-8c06-43b6-8741-a5a800f825cb"/>
    <x v="6"/>
    <x v="1"/>
    <x v="3"/>
    <x v="0"/>
    <n v="112"/>
    <n v="33"/>
    <n v="7335"/>
    <n v="30598"/>
    <n v="10339952"/>
    <n v="0"/>
    <n v="0"/>
    <n v="65"/>
    <n v="222"/>
  </r>
  <r>
    <s v="b7ef91ee-8c06-43b6-8741-a5a800f825cb"/>
    <x v="7"/>
    <x v="0"/>
    <x v="0"/>
    <x v="0"/>
    <n v="0"/>
    <n v="0"/>
    <n v="0"/>
    <n v="53450"/>
    <n v="16583073"/>
    <n v="0"/>
    <n v="0"/>
    <n v="0"/>
    <n v="0"/>
  </r>
  <r>
    <s v="b7ef91ee-8c06-43b6-8741-a5a800f825cb"/>
    <x v="7"/>
    <x v="0"/>
    <x v="1"/>
    <x v="0"/>
    <n v="3"/>
    <n v="1"/>
    <n v="195"/>
    <n v="74564"/>
    <n v="21948038"/>
    <n v="0"/>
    <n v="0"/>
    <n v="65"/>
    <n v="195"/>
  </r>
  <r>
    <s v="b7ef91ee-8c06-43b6-8741-a5a800f825cb"/>
    <x v="7"/>
    <x v="0"/>
    <x v="2"/>
    <x v="0"/>
    <n v="18"/>
    <n v="7"/>
    <n v="1230"/>
    <n v="74468"/>
    <n v="24356803"/>
    <n v="0"/>
    <n v="0"/>
    <n v="68"/>
    <n v="175"/>
  </r>
  <r>
    <s v="b7ef91ee-8c06-43b6-8741-a5a800f825cb"/>
    <x v="7"/>
    <x v="0"/>
    <x v="3"/>
    <x v="0"/>
    <n v="48"/>
    <n v="14"/>
    <n v="2625"/>
    <n v="41427"/>
    <n v="13916111"/>
    <n v="0"/>
    <n v="0"/>
    <n v="54"/>
    <n v="187"/>
  </r>
  <r>
    <s v="b7ef91ee-8c06-43b6-8741-a5a800f825cb"/>
    <x v="7"/>
    <x v="1"/>
    <x v="0"/>
    <x v="0"/>
    <n v="0"/>
    <n v="0"/>
    <n v="0"/>
    <n v="54976"/>
    <n v="17143779"/>
    <n v="0"/>
    <n v="0"/>
    <n v="0"/>
    <n v="0"/>
  </r>
  <r>
    <s v="b7ef91ee-8c06-43b6-8741-a5a800f825cb"/>
    <x v="7"/>
    <x v="1"/>
    <x v="1"/>
    <x v="0"/>
    <n v="1"/>
    <n v="1"/>
    <n v="30"/>
    <n v="65649"/>
    <n v="19119838"/>
    <n v="0"/>
    <n v="0"/>
    <n v="30"/>
    <n v="30"/>
  </r>
  <r>
    <s v="b7ef91ee-8c06-43b6-8741-a5a800f825cb"/>
    <x v="7"/>
    <x v="1"/>
    <x v="2"/>
    <x v="0"/>
    <n v="54"/>
    <n v="20"/>
    <n v="3150"/>
    <n v="62446"/>
    <n v="20077676"/>
    <n v="0"/>
    <n v="0"/>
    <n v="58"/>
    <n v="157"/>
  </r>
  <r>
    <s v="b7ef91ee-8c06-43b6-8741-a5a800f825cb"/>
    <x v="7"/>
    <x v="1"/>
    <x v="3"/>
    <x v="0"/>
    <n v="133"/>
    <n v="42"/>
    <n v="8482"/>
    <n v="33866"/>
    <n v="11271884"/>
    <n v="0"/>
    <n v="0"/>
    <n v="63"/>
    <n v="201"/>
  </r>
  <r>
    <s v="b7ef91ee-8c06-43b6-8741-a5a800f825cb"/>
    <x v="8"/>
    <x v="0"/>
    <x v="0"/>
    <x v="0"/>
    <n v="0"/>
    <n v="0"/>
    <n v="0"/>
    <n v="52437"/>
    <n v="16252176"/>
    <n v="0"/>
    <n v="0"/>
    <n v="0"/>
    <n v="0"/>
  </r>
  <r>
    <s v="b7ef91ee-8c06-43b6-8741-a5a800f825cb"/>
    <x v="8"/>
    <x v="0"/>
    <x v="1"/>
    <x v="0"/>
    <n v="10"/>
    <n v="2"/>
    <n v="540"/>
    <n v="75955"/>
    <n v="22156295"/>
    <n v="0"/>
    <n v="0"/>
    <n v="54"/>
    <n v="270"/>
  </r>
  <r>
    <s v="b7ef91ee-8c06-43b6-8741-a5a800f825cb"/>
    <x v="8"/>
    <x v="0"/>
    <x v="2"/>
    <x v="0"/>
    <n v="15"/>
    <n v="7"/>
    <n v="720"/>
    <n v="74768"/>
    <n v="24371649"/>
    <n v="0"/>
    <n v="0"/>
    <n v="48"/>
    <n v="102"/>
  </r>
  <r>
    <s v="b7ef91ee-8c06-43b6-8741-a5a800f825cb"/>
    <x v="8"/>
    <x v="0"/>
    <x v="3"/>
    <x v="0"/>
    <n v="78"/>
    <n v="17"/>
    <n v="3521"/>
    <n v="45510"/>
    <n v="15214982"/>
    <n v="0"/>
    <n v="0"/>
    <n v="45"/>
    <n v="207"/>
  </r>
  <r>
    <s v="b7ef91ee-8c06-43b6-8741-a5a800f825cb"/>
    <x v="8"/>
    <x v="1"/>
    <x v="0"/>
    <x v="0"/>
    <n v="0"/>
    <n v="0"/>
    <n v="0"/>
    <n v="54334"/>
    <n v="16809272"/>
    <n v="0"/>
    <n v="0"/>
    <n v="0"/>
    <n v="0"/>
  </r>
  <r>
    <s v="b7ef91ee-8c06-43b6-8741-a5a800f825cb"/>
    <x v="8"/>
    <x v="1"/>
    <x v="1"/>
    <x v="0"/>
    <n v="0"/>
    <n v="0"/>
    <n v="0"/>
    <n v="68126"/>
    <n v="19621305"/>
    <n v="0"/>
    <n v="0"/>
    <n v="0"/>
    <n v="0"/>
  </r>
  <r>
    <s v="b7ef91ee-8c06-43b6-8741-a5a800f825cb"/>
    <x v="8"/>
    <x v="1"/>
    <x v="2"/>
    <x v="0"/>
    <n v="61"/>
    <n v="19"/>
    <n v="4200"/>
    <n v="63005"/>
    <n v="20119637"/>
    <n v="0"/>
    <n v="0"/>
    <n v="68"/>
    <n v="221"/>
  </r>
  <r>
    <s v="b7ef91ee-8c06-43b6-8741-a5a800f825cb"/>
    <x v="8"/>
    <x v="1"/>
    <x v="3"/>
    <x v="0"/>
    <n v="156"/>
    <n v="45"/>
    <n v="10069"/>
    <n v="36925"/>
    <n v="12272868"/>
    <n v="0"/>
    <n v="0"/>
    <n v="64"/>
    <n v="223"/>
  </r>
  <r>
    <s v="b7ef91ee-8c06-43b6-8741-a5a800f825cb"/>
    <x v="9"/>
    <x v="0"/>
    <x v="0"/>
    <x v="0"/>
    <n v="0"/>
    <n v="0"/>
    <n v="0"/>
    <n v="50138"/>
    <n v="10599227"/>
    <n v="0"/>
    <n v="0"/>
    <n v="0"/>
    <n v="0"/>
  </r>
  <r>
    <s v="b7ef91ee-8c06-43b6-8741-a5a800f825cb"/>
    <x v="9"/>
    <x v="0"/>
    <x v="1"/>
    <x v="0"/>
    <n v="6"/>
    <n v="2"/>
    <n v="210"/>
    <n v="74063"/>
    <n v="14967709"/>
    <n v="0"/>
    <n v="0"/>
    <n v="35"/>
    <n v="105"/>
  </r>
  <r>
    <s v="b7ef91ee-8c06-43b6-8741-a5a800f825cb"/>
    <x v="9"/>
    <x v="0"/>
    <x v="2"/>
    <x v="0"/>
    <n v="18"/>
    <n v="10"/>
    <n v="960"/>
    <n v="73636"/>
    <n v="16298723"/>
    <n v="0"/>
    <n v="0"/>
    <n v="53"/>
    <n v="96"/>
  </r>
  <r>
    <s v="b7ef91ee-8c06-43b6-8741-a5a800f825cb"/>
    <x v="9"/>
    <x v="0"/>
    <x v="3"/>
    <x v="0"/>
    <n v="48"/>
    <n v="17"/>
    <n v="2194"/>
    <n v="48273"/>
    <n v="10851497"/>
    <n v="0"/>
    <n v="0"/>
    <n v="45"/>
    <n v="129"/>
  </r>
  <r>
    <s v="b7ef91ee-8c06-43b6-8741-a5a800f825cb"/>
    <x v="9"/>
    <x v="1"/>
    <x v="0"/>
    <x v="0"/>
    <n v="0"/>
    <n v="0"/>
    <n v="0"/>
    <n v="51850"/>
    <n v="10982587"/>
    <n v="0"/>
    <n v="0"/>
    <n v="0"/>
    <n v="0"/>
  </r>
  <r>
    <s v="b7ef91ee-8c06-43b6-8741-a5a800f825cb"/>
    <x v="9"/>
    <x v="1"/>
    <x v="1"/>
    <x v="0"/>
    <n v="0"/>
    <n v="0"/>
    <n v="0"/>
    <n v="66861"/>
    <n v="13341877"/>
    <n v="0"/>
    <n v="0"/>
    <n v="0"/>
    <n v="0"/>
  </r>
  <r>
    <s v="b7ef91ee-8c06-43b6-8741-a5a800f825cb"/>
    <x v="9"/>
    <x v="1"/>
    <x v="2"/>
    <x v="0"/>
    <n v="21"/>
    <n v="10"/>
    <n v="1625"/>
    <n v="62249"/>
    <n v="13598731"/>
    <n v="0"/>
    <n v="0"/>
    <n v="77"/>
    <n v="162"/>
  </r>
  <r>
    <s v="b7ef91ee-8c06-43b6-8741-a5a800f825cb"/>
    <x v="9"/>
    <x v="1"/>
    <x v="3"/>
    <x v="0"/>
    <n v="95"/>
    <n v="43"/>
    <n v="6604"/>
    <n v="39173"/>
    <n v="8732839"/>
    <n v="0"/>
    <n v="0"/>
    <n v="69"/>
    <n v="153"/>
  </r>
  <r>
    <s v="6bc8fef6-e74f-4c66-a085-a5a800f825cb"/>
    <x v="0"/>
    <x v="0"/>
    <x v="0"/>
    <x v="0"/>
    <n v="0"/>
    <n v="0"/>
    <n v="0"/>
    <n v="0"/>
    <n v="0"/>
    <n v="0"/>
    <n v="0"/>
    <n v="0"/>
    <n v="0"/>
  </r>
  <r>
    <s v="6bc8fef6-e74f-4c66-a085-a5a800f825cb"/>
    <x v="0"/>
    <x v="0"/>
    <x v="1"/>
    <x v="0"/>
    <n v="0"/>
    <n v="0"/>
    <n v="0"/>
    <n v="0"/>
    <n v="0"/>
    <n v="0"/>
    <n v="0"/>
    <n v="0"/>
    <n v="0"/>
  </r>
  <r>
    <s v="6bc8fef6-e74f-4c66-a085-a5a800f825cb"/>
    <x v="0"/>
    <x v="0"/>
    <x v="2"/>
    <x v="0"/>
    <n v="0"/>
    <n v="0"/>
    <n v="0"/>
    <n v="0"/>
    <n v="0"/>
    <n v="0"/>
    <n v="0"/>
    <n v="0"/>
    <n v="0"/>
  </r>
  <r>
    <s v="6bc8fef6-e74f-4c66-a085-a5a800f825cb"/>
    <x v="0"/>
    <x v="0"/>
    <x v="3"/>
    <x v="0"/>
    <n v="0"/>
    <n v="0"/>
    <n v="0"/>
    <n v="0"/>
    <n v="0"/>
    <n v="0"/>
    <n v="0"/>
    <n v="0"/>
    <n v="0"/>
  </r>
  <r>
    <s v="6bc8fef6-e74f-4c66-a085-a5a800f825cb"/>
    <x v="0"/>
    <x v="1"/>
    <x v="0"/>
    <x v="0"/>
    <n v="0"/>
    <n v="0"/>
    <n v="0"/>
    <n v="0"/>
    <n v="0"/>
    <n v="0"/>
    <n v="0"/>
    <n v="0"/>
    <n v="0"/>
  </r>
  <r>
    <s v="6bc8fef6-e74f-4c66-a085-a5a800f825cb"/>
    <x v="0"/>
    <x v="1"/>
    <x v="1"/>
    <x v="0"/>
    <n v="0"/>
    <n v="0"/>
    <n v="0"/>
    <n v="0"/>
    <n v="0"/>
    <n v="0"/>
    <n v="0"/>
    <n v="0"/>
    <n v="0"/>
  </r>
  <r>
    <s v="6bc8fef6-e74f-4c66-a085-a5a800f825cb"/>
    <x v="0"/>
    <x v="1"/>
    <x v="2"/>
    <x v="0"/>
    <n v="0"/>
    <n v="0"/>
    <n v="0"/>
    <n v="0"/>
    <n v="0"/>
    <n v="0"/>
    <n v="0"/>
    <n v="0"/>
    <n v="0"/>
  </r>
  <r>
    <s v="6bc8fef6-e74f-4c66-a085-a5a800f825cb"/>
    <x v="0"/>
    <x v="1"/>
    <x v="3"/>
    <x v="0"/>
    <n v="0"/>
    <n v="0"/>
    <n v="0"/>
    <n v="0"/>
    <n v="0"/>
    <n v="0"/>
    <n v="0"/>
    <n v="0"/>
    <n v="0"/>
  </r>
  <r>
    <s v="6bc8fef6-e74f-4c66-a085-a5a800f825cb"/>
    <x v="1"/>
    <x v="0"/>
    <x v="0"/>
    <x v="0"/>
    <n v="0"/>
    <n v="0"/>
    <n v="0"/>
    <n v="288981"/>
    <n v="49995984"/>
    <n v="0"/>
    <n v="0"/>
    <n v="0"/>
    <n v="0"/>
  </r>
  <r>
    <s v="6bc8fef6-e74f-4c66-a085-a5a800f825cb"/>
    <x v="1"/>
    <x v="0"/>
    <x v="1"/>
    <x v="0"/>
    <n v="90"/>
    <n v="29"/>
    <n v="2985"/>
    <n v="492690"/>
    <n v="86210038"/>
    <n v="0.1"/>
    <n v="0.2"/>
    <n v="33.200000000000003"/>
    <n v="102.9"/>
  </r>
  <r>
    <s v="6bc8fef6-e74f-4c66-a085-a5a800f825cb"/>
    <x v="1"/>
    <x v="0"/>
    <x v="2"/>
    <x v="0"/>
    <n v="1502"/>
    <n v="410"/>
    <n v="47601"/>
    <n v="604230"/>
    <n v="117260306"/>
    <n v="0.7"/>
    <n v="2.5"/>
    <n v="31.7"/>
    <n v="116.1"/>
  </r>
  <r>
    <s v="6bc8fef6-e74f-4c66-a085-a5a800f825cb"/>
    <x v="1"/>
    <x v="0"/>
    <x v="3"/>
    <x v="0"/>
    <n v="6385"/>
    <n v="1865"/>
    <n v="200151"/>
    <n v="2446192"/>
    <n v="504405875"/>
    <n v="0.8"/>
    <n v="2.6"/>
    <n v="31.3"/>
    <n v="107.3"/>
  </r>
  <r>
    <s v="6bc8fef6-e74f-4c66-a085-a5a800f825cb"/>
    <x v="1"/>
    <x v="1"/>
    <x v="0"/>
    <x v="0"/>
    <n v="0"/>
    <n v="0"/>
    <n v="0"/>
    <n v="301558"/>
    <n v="52109684"/>
    <n v="0"/>
    <n v="0"/>
    <n v="0"/>
    <n v="0"/>
  </r>
  <r>
    <s v="6bc8fef6-e74f-4c66-a085-a5a800f825cb"/>
    <x v="1"/>
    <x v="1"/>
    <x v="1"/>
    <x v="0"/>
    <n v="102"/>
    <n v="27"/>
    <n v="2834"/>
    <n v="484496"/>
    <n v="85227764"/>
    <n v="0.1"/>
    <n v="0.2"/>
    <n v="27.8"/>
    <n v="105"/>
  </r>
  <r>
    <s v="6bc8fef6-e74f-4c66-a085-a5a800f825cb"/>
    <x v="1"/>
    <x v="1"/>
    <x v="2"/>
    <x v="0"/>
    <n v="2047"/>
    <n v="598"/>
    <n v="65181"/>
    <n v="579638"/>
    <n v="112280674"/>
    <n v="1"/>
    <n v="3.5"/>
    <n v="31.8"/>
    <n v="109"/>
  </r>
  <r>
    <s v="6bc8fef6-e74f-4c66-a085-a5a800f825cb"/>
    <x v="1"/>
    <x v="1"/>
    <x v="3"/>
    <x v="0"/>
    <n v="6646"/>
    <n v="1919"/>
    <n v="209267"/>
    <n v="1501192"/>
    <n v="308394468"/>
    <n v="1.3"/>
    <n v="4.4000000000000004"/>
    <n v="31.5"/>
    <n v="109.1"/>
  </r>
  <r>
    <s v="6bc8fef6-e74f-4c66-a085-a5a800f825cb"/>
    <x v="2"/>
    <x v="0"/>
    <x v="0"/>
    <x v="0"/>
    <n v="0"/>
    <n v="0"/>
    <n v="0"/>
    <n v="315926"/>
    <n v="71274567"/>
    <n v="0"/>
    <n v="0"/>
    <n v="0"/>
    <n v="0"/>
  </r>
  <r>
    <s v="6bc8fef6-e74f-4c66-a085-a5a800f825cb"/>
    <x v="2"/>
    <x v="0"/>
    <x v="1"/>
    <x v="0"/>
    <n v="118"/>
    <n v="27"/>
    <n v="3478"/>
    <n v="523738"/>
    <n v="113735197"/>
    <n v="0.1"/>
    <n v="0.2"/>
    <n v="29.5"/>
    <n v="128.80000000000001"/>
  </r>
  <r>
    <s v="6bc8fef6-e74f-4c66-a085-a5a800f825cb"/>
    <x v="2"/>
    <x v="0"/>
    <x v="2"/>
    <x v="0"/>
    <n v="3010"/>
    <n v="616"/>
    <n v="97858"/>
    <n v="642333"/>
    <n v="155459201"/>
    <n v="1"/>
    <n v="4.7"/>
    <n v="32.5"/>
    <n v="158.9"/>
  </r>
  <r>
    <s v="6bc8fef6-e74f-4c66-a085-a5a800f825cb"/>
    <x v="2"/>
    <x v="0"/>
    <x v="3"/>
    <x v="0"/>
    <n v="13933"/>
    <n v="2821"/>
    <n v="447361"/>
    <n v="2487589"/>
    <n v="672547471"/>
    <n v="1.1000000000000001"/>
    <n v="5.6"/>
    <n v="32.1"/>
    <n v="158.6"/>
  </r>
  <r>
    <s v="6bc8fef6-e74f-4c66-a085-a5a800f825cb"/>
    <x v="2"/>
    <x v="1"/>
    <x v="0"/>
    <x v="0"/>
    <n v="0"/>
    <n v="0"/>
    <n v="0"/>
    <n v="330120"/>
    <n v="74266874"/>
    <n v="0"/>
    <n v="0"/>
    <n v="0"/>
    <n v="0"/>
  </r>
  <r>
    <s v="6bc8fef6-e74f-4c66-a085-a5a800f825cb"/>
    <x v="2"/>
    <x v="1"/>
    <x v="1"/>
    <x v="0"/>
    <n v="227"/>
    <n v="45"/>
    <n v="7072"/>
    <n v="514730"/>
    <n v="111590758"/>
    <n v="0.1"/>
    <n v="0.4"/>
    <n v="31.2"/>
    <n v="157.19999999999999"/>
  </r>
  <r>
    <s v="6bc8fef6-e74f-4c66-a085-a5a800f825cb"/>
    <x v="2"/>
    <x v="1"/>
    <x v="2"/>
    <x v="0"/>
    <n v="4327"/>
    <n v="884"/>
    <n v="139076"/>
    <n v="616912"/>
    <n v="151738863"/>
    <n v="1.4"/>
    <n v="7"/>
    <n v="32.1"/>
    <n v="157.30000000000001"/>
  </r>
  <r>
    <s v="6bc8fef6-e74f-4c66-a085-a5a800f825cb"/>
    <x v="2"/>
    <x v="1"/>
    <x v="3"/>
    <x v="0"/>
    <n v="14946"/>
    <n v="3064"/>
    <n v="489542"/>
    <n v="1589522"/>
    <n v="431253183"/>
    <n v="1.9"/>
    <n v="9.4"/>
    <n v="32.799999999999997"/>
    <n v="159.80000000000001"/>
  </r>
  <r>
    <s v="6bc8fef6-e74f-4c66-a085-a5a800f825cb"/>
    <x v="3"/>
    <x v="0"/>
    <x v="0"/>
    <x v="0"/>
    <n v="0"/>
    <n v="0"/>
    <n v="0"/>
    <n v="243303"/>
    <n v="59635923"/>
    <n v="0"/>
    <n v="0"/>
    <n v="0"/>
    <n v="0"/>
  </r>
  <r>
    <s v="6bc8fef6-e74f-4c66-a085-a5a800f825cb"/>
    <x v="3"/>
    <x v="0"/>
    <x v="1"/>
    <x v="0"/>
    <n v="112"/>
    <n v="29"/>
    <n v="3540"/>
    <n v="388970"/>
    <n v="94977018"/>
    <n v="0.1"/>
    <n v="0.3"/>
    <n v="31.6"/>
    <n v="122.1"/>
  </r>
  <r>
    <s v="6bc8fef6-e74f-4c66-a085-a5a800f825cb"/>
    <x v="3"/>
    <x v="0"/>
    <x v="2"/>
    <x v="0"/>
    <n v="2618"/>
    <n v="565"/>
    <n v="87146"/>
    <n v="497926"/>
    <n v="136706471"/>
    <n v="1.1000000000000001"/>
    <n v="5.3"/>
    <n v="33.299999999999997"/>
    <n v="154.19999999999999"/>
  </r>
  <r>
    <s v="6bc8fef6-e74f-4c66-a085-a5a800f825cb"/>
    <x v="3"/>
    <x v="0"/>
    <x v="3"/>
    <x v="0"/>
    <n v="14010"/>
    <n v="2910"/>
    <n v="460689"/>
    <n v="1956183"/>
    <n v="593045821"/>
    <n v="1.5"/>
    <n v="7.2"/>
    <n v="32.9"/>
    <n v="158.30000000000001"/>
  </r>
  <r>
    <s v="6bc8fef6-e74f-4c66-a085-a5a800f825cb"/>
    <x v="3"/>
    <x v="1"/>
    <x v="0"/>
    <x v="0"/>
    <n v="0"/>
    <n v="0"/>
    <n v="0"/>
    <n v="254754"/>
    <n v="62289130"/>
    <n v="0"/>
    <n v="0"/>
    <n v="0"/>
    <n v="0"/>
  </r>
  <r>
    <s v="6bc8fef6-e74f-4c66-a085-a5a800f825cb"/>
    <x v="3"/>
    <x v="1"/>
    <x v="1"/>
    <x v="0"/>
    <n v="145"/>
    <n v="35"/>
    <n v="5050"/>
    <n v="376215"/>
    <n v="90443223"/>
    <n v="0.1"/>
    <n v="0.4"/>
    <n v="34.799999999999997"/>
    <n v="144.30000000000001"/>
  </r>
  <r>
    <s v="6bc8fef6-e74f-4c66-a085-a5a800f825cb"/>
    <x v="3"/>
    <x v="1"/>
    <x v="2"/>
    <x v="0"/>
    <n v="4373"/>
    <n v="915"/>
    <n v="146963"/>
    <n v="486087"/>
    <n v="131962677"/>
    <n v="1.9"/>
    <n v="9"/>
    <n v="33.6"/>
    <n v="160.6"/>
  </r>
  <r>
    <s v="6bc8fef6-e74f-4c66-a085-a5a800f825cb"/>
    <x v="3"/>
    <x v="1"/>
    <x v="3"/>
    <x v="0"/>
    <n v="15503"/>
    <n v="3285"/>
    <n v="524421"/>
    <n v="1293872"/>
    <n v="387359353"/>
    <n v="2.5"/>
    <n v="12"/>
    <n v="33.799999999999997"/>
    <n v="159.6"/>
  </r>
  <r>
    <s v="6bc8fef6-e74f-4c66-a085-a5a800f825cb"/>
    <x v="4"/>
    <x v="0"/>
    <x v="0"/>
    <x v="0"/>
    <n v="0"/>
    <n v="0"/>
    <n v="0"/>
    <n v="214662"/>
    <n v="51406858"/>
    <n v="0"/>
    <n v="0"/>
    <n v="0"/>
    <n v="0"/>
  </r>
  <r>
    <s v="6bc8fef6-e74f-4c66-a085-a5a800f825cb"/>
    <x v="4"/>
    <x v="0"/>
    <x v="1"/>
    <x v="0"/>
    <n v="175"/>
    <n v="51"/>
    <n v="5899"/>
    <n v="395083"/>
    <n v="86032415"/>
    <n v="0.1"/>
    <n v="0.4"/>
    <n v="33.700000000000003"/>
    <n v="115.7"/>
  </r>
  <r>
    <s v="6bc8fef6-e74f-4c66-a085-a5a800f825cb"/>
    <x v="4"/>
    <x v="0"/>
    <x v="2"/>
    <x v="0"/>
    <n v="3242"/>
    <n v="766"/>
    <n v="113795"/>
    <n v="557839"/>
    <n v="134811130"/>
    <n v="1.4"/>
    <n v="5.8"/>
    <n v="35.1"/>
    <n v="148.6"/>
  </r>
  <r>
    <s v="6bc8fef6-e74f-4c66-a085-a5a800f825cb"/>
    <x v="4"/>
    <x v="0"/>
    <x v="3"/>
    <x v="0"/>
    <n v="17682"/>
    <n v="3873"/>
    <n v="593096"/>
    <n v="2051193"/>
    <n v="592212098"/>
    <n v="1.9"/>
    <n v="8.6"/>
    <n v="33.5"/>
    <n v="153.1"/>
  </r>
  <r>
    <s v="6bc8fef6-e74f-4c66-a085-a5a800f825cb"/>
    <x v="4"/>
    <x v="1"/>
    <x v="0"/>
    <x v="0"/>
    <n v="0"/>
    <n v="0"/>
    <n v="0"/>
    <n v="225597"/>
    <n v="53825864"/>
    <n v="0"/>
    <n v="0"/>
    <n v="0"/>
    <n v="0"/>
  </r>
  <r>
    <s v="6bc8fef6-e74f-4c66-a085-a5a800f825cb"/>
    <x v="4"/>
    <x v="1"/>
    <x v="1"/>
    <x v="0"/>
    <n v="174"/>
    <n v="47"/>
    <n v="5814"/>
    <n v="380433"/>
    <n v="81329961"/>
    <n v="0.1"/>
    <n v="0.5"/>
    <n v="33.4"/>
    <n v="123.7"/>
  </r>
  <r>
    <s v="6bc8fef6-e74f-4c66-a085-a5a800f825cb"/>
    <x v="4"/>
    <x v="1"/>
    <x v="2"/>
    <x v="0"/>
    <n v="5093"/>
    <n v="1165"/>
    <n v="173187"/>
    <n v="533474"/>
    <n v="128289389"/>
    <n v="2.2000000000000002"/>
    <n v="9.5"/>
    <n v="34"/>
    <n v="148.69999999999999"/>
  </r>
  <r>
    <s v="6bc8fef6-e74f-4c66-a085-a5a800f825cb"/>
    <x v="4"/>
    <x v="1"/>
    <x v="3"/>
    <x v="0"/>
    <n v="17978"/>
    <n v="4181"/>
    <n v="630075"/>
    <n v="1367441"/>
    <n v="392246634"/>
    <n v="3.1"/>
    <n v="13.1"/>
    <n v="35"/>
    <n v="150.69999999999999"/>
  </r>
  <r>
    <s v="6bc8fef6-e74f-4c66-a085-a5a800f825cb"/>
    <x v="5"/>
    <x v="0"/>
    <x v="0"/>
    <x v="0"/>
    <n v="0"/>
    <n v="0"/>
    <n v="0"/>
    <n v="193588"/>
    <n v="48668992"/>
    <n v="0"/>
    <n v="0"/>
    <n v="0"/>
    <n v="0"/>
  </r>
  <r>
    <s v="6bc8fef6-e74f-4c66-a085-a5a800f825cb"/>
    <x v="5"/>
    <x v="0"/>
    <x v="1"/>
    <x v="0"/>
    <n v="216"/>
    <n v="67"/>
    <n v="7337"/>
    <n v="387905"/>
    <n v="90042334"/>
    <n v="0.2"/>
    <n v="0.6"/>
    <n v="34"/>
    <n v="109.5"/>
  </r>
  <r>
    <s v="6bc8fef6-e74f-4c66-a085-a5a800f825cb"/>
    <x v="5"/>
    <x v="0"/>
    <x v="2"/>
    <x v="0"/>
    <n v="5293"/>
    <n v="1256"/>
    <n v="189893"/>
    <n v="589217"/>
    <n v="153455289"/>
    <n v="2.1"/>
    <n v="9"/>
    <n v="35.9"/>
    <n v="151.19999999999999"/>
  </r>
  <r>
    <s v="6bc8fef6-e74f-4c66-a085-a5a800f825cb"/>
    <x v="5"/>
    <x v="0"/>
    <x v="3"/>
    <x v="0"/>
    <n v="26339"/>
    <n v="5609"/>
    <n v="930453"/>
    <n v="2427340"/>
    <n v="735975347"/>
    <n v="2.2999999999999998"/>
    <n v="10.9"/>
    <n v="35.299999999999997"/>
    <n v="165.9"/>
  </r>
  <r>
    <s v="6bc8fef6-e74f-4c66-a085-a5a800f825cb"/>
    <x v="5"/>
    <x v="1"/>
    <x v="0"/>
    <x v="0"/>
    <n v="0"/>
    <n v="0"/>
    <n v="0"/>
    <n v="204312"/>
    <n v="51122083"/>
    <n v="0"/>
    <n v="0"/>
    <n v="0"/>
    <n v="0"/>
  </r>
  <r>
    <s v="6bc8fef6-e74f-4c66-a085-a5a800f825cb"/>
    <x v="5"/>
    <x v="1"/>
    <x v="1"/>
    <x v="0"/>
    <n v="314"/>
    <n v="81"/>
    <n v="10306"/>
    <n v="385568"/>
    <n v="89052435"/>
    <n v="0.2"/>
    <n v="0.8"/>
    <n v="32.799999999999997"/>
    <n v="127.2"/>
  </r>
  <r>
    <s v="6bc8fef6-e74f-4c66-a085-a5a800f825cb"/>
    <x v="5"/>
    <x v="1"/>
    <x v="2"/>
    <x v="0"/>
    <n v="7419"/>
    <n v="1716"/>
    <n v="269673"/>
    <n v="571807"/>
    <n v="148424728"/>
    <n v="3"/>
    <n v="13"/>
    <n v="36.299999999999997"/>
    <n v="157.19999999999999"/>
  </r>
  <r>
    <s v="6bc8fef6-e74f-4c66-a085-a5a800f825cb"/>
    <x v="5"/>
    <x v="1"/>
    <x v="3"/>
    <x v="0"/>
    <n v="28053"/>
    <n v="6166"/>
    <n v="1045926"/>
    <n v="1671732"/>
    <n v="505320364"/>
    <n v="3.7"/>
    <n v="16.8"/>
    <n v="37.299999999999997"/>
    <n v="169.6"/>
  </r>
  <r>
    <s v="6bc8fef6-e74f-4c66-a085-a5a800f825cb"/>
    <x v="6"/>
    <x v="0"/>
    <x v="0"/>
    <x v="0"/>
    <n v="0"/>
    <n v="0"/>
    <n v="0"/>
    <n v="191257"/>
    <n v="49060538"/>
    <n v="0"/>
    <n v="0"/>
    <n v="0"/>
    <n v="0"/>
  </r>
  <r>
    <s v="6bc8fef6-e74f-4c66-a085-a5a800f825cb"/>
    <x v="6"/>
    <x v="0"/>
    <x v="1"/>
    <x v="0"/>
    <n v="394"/>
    <n v="98"/>
    <n v="12864"/>
    <n v="410390"/>
    <n v="99933817"/>
    <n v="0.2"/>
    <n v="1"/>
    <n v="32.6"/>
    <n v="131.30000000000001"/>
  </r>
  <r>
    <s v="6bc8fef6-e74f-4c66-a085-a5a800f825cb"/>
    <x v="6"/>
    <x v="0"/>
    <x v="2"/>
    <x v="0"/>
    <n v="7102"/>
    <n v="1633"/>
    <n v="264729"/>
    <n v="645408"/>
    <n v="174700790"/>
    <n v="2.5"/>
    <n v="11"/>
    <n v="37.299999999999997"/>
    <n v="162.1"/>
  </r>
  <r>
    <s v="6bc8fef6-e74f-4c66-a085-a5a800f825cb"/>
    <x v="6"/>
    <x v="0"/>
    <x v="3"/>
    <x v="0"/>
    <n v="35457"/>
    <n v="7507"/>
    <n v="1290347"/>
    <n v="2695075"/>
    <n v="816699090"/>
    <n v="2.8"/>
    <n v="13.2"/>
    <n v="36.4"/>
    <n v="171.9"/>
  </r>
  <r>
    <s v="6bc8fef6-e74f-4c66-a085-a5a800f825cb"/>
    <x v="6"/>
    <x v="1"/>
    <x v="0"/>
    <x v="0"/>
    <n v="0"/>
    <n v="0"/>
    <n v="0"/>
    <n v="202201"/>
    <n v="51571194"/>
    <n v="0"/>
    <n v="0"/>
    <n v="0"/>
    <n v="0"/>
  </r>
  <r>
    <s v="6bc8fef6-e74f-4c66-a085-a5a800f825cb"/>
    <x v="6"/>
    <x v="1"/>
    <x v="1"/>
    <x v="0"/>
    <n v="494"/>
    <n v="122"/>
    <n v="18154"/>
    <n v="418769"/>
    <n v="102037275"/>
    <n v="0.3"/>
    <n v="1.2"/>
    <n v="36.700000000000003"/>
    <n v="148.80000000000001"/>
  </r>
  <r>
    <s v="6bc8fef6-e74f-4c66-a085-a5a800f825cb"/>
    <x v="6"/>
    <x v="1"/>
    <x v="2"/>
    <x v="0"/>
    <n v="10499"/>
    <n v="2365"/>
    <n v="396802"/>
    <n v="635390"/>
    <n v="172407661"/>
    <n v="3.7"/>
    <n v="16.5"/>
    <n v="37.799999999999997"/>
    <n v="167.8"/>
  </r>
  <r>
    <s v="6bc8fef6-e74f-4c66-a085-a5a800f825cb"/>
    <x v="6"/>
    <x v="1"/>
    <x v="3"/>
    <x v="0"/>
    <n v="39493"/>
    <n v="8563"/>
    <n v="1514199"/>
    <n v="1895814"/>
    <n v="571314494"/>
    <n v="4.5"/>
    <n v="20.8"/>
    <n v="38.299999999999997"/>
    <n v="176.8"/>
  </r>
  <r>
    <s v="6bc8fef6-e74f-4c66-a085-a5a800f825cb"/>
    <x v="7"/>
    <x v="0"/>
    <x v="0"/>
    <x v="0"/>
    <n v="0"/>
    <n v="0"/>
    <n v="0"/>
    <n v="195660"/>
    <n v="47515016"/>
    <n v="0"/>
    <n v="0"/>
    <n v="0"/>
    <n v="0"/>
  </r>
  <r>
    <s v="6bc8fef6-e74f-4c66-a085-a5a800f825cb"/>
    <x v="7"/>
    <x v="0"/>
    <x v="1"/>
    <x v="0"/>
    <n v="367"/>
    <n v="93"/>
    <n v="12852"/>
    <n v="447554"/>
    <n v="107233105"/>
    <n v="0.2"/>
    <n v="0.8"/>
    <n v="35"/>
    <n v="138.19999999999999"/>
  </r>
  <r>
    <s v="6bc8fef6-e74f-4c66-a085-a5a800f825cb"/>
    <x v="7"/>
    <x v="0"/>
    <x v="2"/>
    <x v="0"/>
    <n v="7055"/>
    <n v="1890"/>
    <n v="266633"/>
    <n v="726500"/>
    <n v="195718656"/>
    <n v="2.6"/>
    <n v="9.6999999999999993"/>
    <n v="37.799999999999997"/>
    <n v="141.1"/>
  </r>
  <r>
    <s v="6bc8fef6-e74f-4c66-a085-a5a800f825cb"/>
    <x v="7"/>
    <x v="0"/>
    <x v="3"/>
    <x v="0"/>
    <n v="39666"/>
    <n v="8652"/>
    <n v="1415217"/>
    <n v="2888296"/>
    <n v="890916650"/>
    <n v="3"/>
    <n v="13.7"/>
    <n v="35.700000000000003"/>
    <n v="163.6"/>
  </r>
  <r>
    <s v="6bc8fef6-e74f-4c66-a085-a5a800f825cb"/>
    <x v="7"/>
    <x v="1"/>
    <x v="0"/>
    <x v="0"/>
    <n v="0"/>
    <n v="0"/>
    <n v="0"/>
    <n v="206898"/>
    <n v="50007888"/>
    <n v="0"/>
    <n v="0"/>
    <n v="0"/>
    <n v="0"/>
  </r>
  <r>
    <s v="6bc8fef6-e74f-4c66-a085-a5a800f825cb"/>
    <x v="7"/>
    <x v="1"/>
    <x v="1"/>
    <x v="0"/>
    <n v="421"/>
    <n v="120"/>
    <n v="14417"/>
    <n v="459411"/>
    <n v="111206805"/>
    <n v="0.3"/>
    <n v="0.9"/>
    <n v="34.200000000000003"/>
    <n v="120.1"/>
  </r>
  <r>
    <s v="6bc8fef6-e74f-4c66-a085-a5a800f825cb"/>
    <x v="7"/>
    <x v="1"/>
    <x v="2"/>
    <x v="0"/>
    <n v="11402"/>
    <n v="2838"/>
    <n v="433433"/>
    <n v="718583"/>
    <n v="194504776"/>
    <n v="3.9"/>
    <n v="15.9"/>
    <n v="38"/>
    <n v="152.69999999999999"/>
  </r>
  <r>
    <s v="6bc8fef6-e74f-4c66-a085-a5a800f825cb"/>
    <x v="7"/>
    <x v="1"/>
    <x v="3"/>
    <x v="0"/>
    <n v="43852"/>
    <n v="9946"/>
    <n v="1686786"/>
    <n v="2050077"/>
    <n v="629175920"/>
    <n v="4.9000000000000004"/>
    <n v="21.4"/>
    <n v="38.5"/>
    <n v="169.6"/>
  </r>
  <r>
    <s v="6bc8fef6-e74f-4c66-a085-a5a800f825cb"/>
    <x v="8"/>
    <x v="0"/>
    <x v="0"/>
    <x v="0"/>
    <n v="0"/>
    <n v="0"/>
    <n v="0"/>
    <n v="191564"/>
    <n v="45894259"/>
    <n v="0"/>
    <n v="0"/>
    <n v="0"/>
    <n v="0"/>
  </r>
  <r>
    <s v="6bc8fef6-e74f-4c66-a085-a5a800f825cb"/>
    <x v="8"/>
    <x v="0"/>
    <x v="1"/>
    <x v="0"/>
    <n v="552"/>
    <n v="147"/>
    <n v="19337"/>
    <n v="473325"/>
    <n v="112214975"/>
    <n v="0.3"/>
    <n v="1.2"/>
    <n v="35"/>
    <n v="131.5"/>
  </r>
  <r>
    <s v="6bc8fef6-e74f-4c66-a085-a5a800f825cb"/>
    <x v="8"/>
    <x v="0"/>
    <x v="2"/>
    <x v="0"/>
    <n v="10069"/>
    <n v="2360"/>
    <n v="379139"/>
    <n v="811888"/>
    <n v="215992878"/>
    <n v="2.9"/>
    <n v="12.4"/>
    <n v="37.700000000000003"/>
    <n v="160.69999999999999"/>
  </r>
  <r>
    <s v="6bc8fef6-e74f-4c66-a085-a5a800f825cb"/>
    <x v="8"/>
    <x v="0"/>
    <x v="3"/>
    <x v="0"/>
    <n v="49932"/>
    <n v="10242"/>
    <n v="1817191"/>
    <n v="3480912"/>
    <n v="1060252389"/>
    <n v="2.9"/>
    <n v="14.3"/>
    <n v="36.4"/>
    <n v="177.4"/>
  </r>
  <r>
    <s v="6bc8fef6-e74f-4c66-a085-a5a800f825cb"/>
    <x v="8"/>
    <x v="1"/>
    <x v="0"/>
    <x v="0"/>
    <n v="0"/>
    <n v="0"/>
    <n v="0"/>
    <n v="203707"/>
    <n v="48599078"/>
    <n v="0"/>
    <n v="0"/>
    <n v="0"/>
    <n v="0"/>
  </r>
  <r>
    <s v="6bc8fef6-e74f-4c66-a085-a5a800f825cb"/>
    <x v="8"/>
    <x v="1"/>
    <x v="1"/>
    <x v="0"/>
    <n v="468"/>
    <n v="126"/>
    <n v="18595"/>
    <n v="494903"/>
    <n v="117648105"/>
    <n v="0.3"/>
    <n v="0.9"/>
    <n v="39.700000000000003"/>
    <n v="147.6"/>
  </r>
  <r>
    <s v="6bc8fef6-e74f-4c66-a085-a5a800f825cb"/>
    <x v="8"/>
    <x v="1"/>
    <x v="2"/>
    <x v="0"/>
    <n v="14577"/>
    <n v="3365"/>
    <n v="561490"/>
    <n v="809240"/>
    <n v="215526138"/>
    <n v="4.2"/>
    <n v="18"/>
    <n v="38.5"/>
    <n v="166.9"/>
  </r>
  <r>
    <s v="6bc8fef6-e74f-4c66-a085-a5a800f825cb"/>
    <x v="8"/>
    <x v="1"/>
    <x v="3"/>
    <x v="0"/>
    <n v="54298"/>
    <n v="11890"/>
    <n v="2108773"/>
    <n v="2535710"/>
    <n v="770404093"/>
    <n v="4.7"/>
    <n v="21.4"/>
    <n v="38.799999999999997"/>
    <n v="177.4"/>
  </r>
  <r>
    <s v="6bc8fef6-e74f-4c66-a085-a5a800f825cb"/>
    <x v="9"/>
    <x v="0"/>
    <x v="0"/>
    <x v="0"/>
    <n v="0"/>
    <n v="0"/>
    <n v="0"/>
    <n v="138717"/>
    <n v="14027667"/>
    <n v="0"/>
    <n v="0"/>
    <n v="0"/>
    <n v="0"/>
  </r>
  <r>
    <s v="6bc8fef6-e74f-4c66-a085-a5a800f825cb"/>
    <x v="9"/>
    <x v="0"/>
    <x v="1"/>
    <x v="0"/>
    <n v="189"/>
    <n v="86"/>
    <n v="7138"/>
    <n v="370190"/>
    <n v="36084969"/>
    <n v="0.2"/>
    <n v="0.5"/>
    <n v="37.799999999999997"/>
    <n v="83"/>
  </r>
  <r>
    <s v="6bc8fef6-e74f-4c66-a085-a5a800f825cb"/>
    <x v="9"/>
    <x v="0"/>
    <x v="2"/>
    <x v="0"/>
    <n v="3664"/>
    <n v="1717"/>
    <n v="137646"/>
    <n v="719879"/>
    <n v="70624459"/>
    <n v="2.4"/>
    <n v="5.0999999999999996"/>
    <n v="37.6"/>
    <n v="80.2"/>
  </r>
  <r>
    <s v="6bc8fef6-e74f-4c66-a085-a5a800f825cb"/>
    <x v="9"/>
    <x v="0"/>
    <x v="3"/>
    <x v="0"/>
    <n v="18256"/>
    <n v="7614"/>
    <n v="671884"/>
    <n v="3580382"/>
    <n v="354399421"/>
    <n v="2.1"/>
    <n v="5.0999999999999996"/>
    <n v="36.799999999999997"/>
    <n v="88.2"/>
  </r>
  <r>
    <s v="6bc8fef6-e74f-4c66-a085-a5a800f825cb"/>
    <x v="9"/>
    <x v="1"/>
    <x v="0"/>
    <x v="0"/>
    <n v="0"/>
    <n v="0"/>
    <n v="0"/>
    <n v="147155"/>
    <n v="14825578"/>
    <n v="0"/>
    <n v="0"/>
    <n v="0"/>
    <n v="0"/>
  </r>
  <r>
    <s v="6bc8fef6-e74f-4c66-a085-a5a800f825cb"/>
    <x v="9"/>
    <x v="1"/>
    <x v="1"/>
    <x v="0"/>
    <n v="162"/>
    <n v="77"/>
    <n v="5751"/>
    <n v="391582"/>
    <n v="38276725"/>
    <n v="0.2"/>
    <n v="0.4"/>
    <n v="35.5"/>
    <n v="74.7"/>
  </r>
  <r>
    <s v="6bc8fef6-e74f-4c66-a085-a5a800f825cb"/>
    <x v="9"/>
    <x v="1"/>
    <x v="2"/>
    <x v="0"/>
    <n v="5398"/>
    <n v="2430"/>
    <n v="204167"/>
    <n v="717782"/>
    <n v="70612176"/>
    <n v="3.4"/>
    <n v="7.5"/>
    <n v="37.799999999999997"/>
    <n v="84"/>
  </r>
  <r>
    <s v="6bc8fef6-e74f-4c66-a085-a5a800f825cb"/>
    <x v="9"/>
    <x v="1"/>
    <x v="3"/>
    <x v="0"/>
    <n v="20355"/>
    <n v="9026"/>
    <n v="817030"/>
    <n v="2663168"/>
    <n v="258906931"/>
    <n v="3.4"/>
    <n v="7.6"/>
    <n v="40.1"/>
    <n v="90.5"/>
  </r>
  <r>
    <s v="94b9539c-e994-4f75-a9ba-a5a800f825cb"/>
    <x v="0"/>
    <x v="0"/>
    <x v="0"/>
    <x v="0"/>
    <n v="0"/>
    <n v="0"/>
    <n v="0"/>
    <n v="2108734"/>
    <n v="544411432"/>
    <n v="0"/>
    <n v="0"/>
    <n v="0"/>
    <n v="0"/>
  </r>
  <r>
    <s v="94b9539c-e994-4f75-a9ba-a5a800f825cb"/>
    <x v="0"/>
    <x v="0"/>
    <x v="1"/>
    <x v="0"/>
    <n v="28"/>
    <n v="12"/>
    <n v="960"/>
    <n v="2819163"/>
    <n v="683316674"/>
    <n v="0"/>
    <n v="0"/>
    <n v="34.299999999999997"/>
    <n v="80"/>
  </r>
  <r>
    <s v="94b9539c-e994-4f75-a9ba-a5a800f825cb"/>
    <x v="0"/>
    <x v="0"/>
    <x v="2"/>
    <x v="0"/>
    <n v="343"/>
    <n v="129"/>
    <n v="11402"/>
    <n v="2152832"/>
    <n v="624745890"/>
    <n v="0.1"/>
    <n v="0.2"/>
    <n v="33.200000000000003"/>
    <n v="88.4"/>
  </r>
  <r>
    <s v="94b9539c-e994-4f75-a9ba-a5a800f825cb"/>
    <x v="0"/>
    <x v="0"/>
    <x v="3"/>
    <x v="0"/>
    <n v="322"/>
    <n v="138"/>
    <n v="10449"/>
    <n v="675512"/>
    <n v="196098819"/>
    <n v="0.2"/>
    <n v="0.5"/>
    <n v="32.5"/>
    <n v="75.7"/>
  </r>
  <r>
    <s v="94b9539c-e994-4f75-a9ba-a5a800f825cb"/>
    <x v="0"/>
    <x v="1"/>
    <x v="0"/>
    <x v="0"/>
    <n v="0"/>
    <n v="0"/>
    <n v="0"/>
    <n v="2219284"/>
    <n v="569044343"/>
    <n v="0"/>
    <n v="0"/>
    <n v="0"/>
    <n v="0"/>
  </r>
  <r>
    <s v="94b9539c-e994-4f75-a9ba-a5a800f825cb"/>
    <x v="0"/>
    <x v="1"/>
    <x v="1"/>
    <x v="0"/>
    <n v="14"/>
    <n v="6"/>
    <n v="420"/>
    <n v="2792774"/>
    <n v="668266129"/>
    <n v="0"/>
    <n v="0"/>
    <n v="30"/>
    <n v="70"/>
  </r>
  <r>
    <s v="94b9539c-e994-4f75-a9ba-a5a800f825cb"/>
    <x v="0"/>
    <x v="1"/>
    <x v="2"/>
    <x v="0"/>
    <n v="622"/>
    <n v="225"/>
    <n v="21742"/>
    <n v="2044991"/>
    <n v="585435356"/>
    <n v="0.1"/>
    <n v="0.3"/>
    <n v="35"/>
    <n v="96.6"/>
  </r>
  <r>
    <s v="94b9539c-e994-4f75-a9ba-a5a800f825cb"/>
    <x v="0"/>
    <x v="1"/>
    <x v="3"/>
    <x v="0"/>
    <n v="724"/>
    <n v="259"/>
    <n v="25731"/>
    <n v="509511"/>
    <n v="146916441"/>
    <n v="0.5"/>
    <n v="1.4"/>
    <n v="35.5"/>
    <n v="99.3"/>
  </r>
  <r>
    <s v="94b9539c-e994-4f75-a9ba-a5a800f825cb"/>
    <x v="1"/>
    <x v="0"/>
    <x v="0"/>
    <x v="0"/>
    <n v="0"/>
    <n v="0"/>
    <n v="0"/>
    <n v="2131747"/>
    <n v="575379232"/>
    <n v="0"/>
    <n v="0"/>
    <n v="0"/>
    <n v="0"/>
  </r>
  <r>
    <s v="94b9539c-e994-4f75-a9ba-a5a800f825cb"/>
    <x v="1"/>
    <x v="0"/>
    <x v="1"/>
    <x v="0"/>
    <n v="141"/>
    <n v="37"/>
    <n v="4335"/>
    <n v="2822259"/>
    <n v="734110710"/>
    <n v="0"/>
    <n v="0"/>
    <n v="30.7"/>
    <n v="117.2"/>
  </r>
  <r>
    <s v="94b9539c-e994-4f75-a9ba-a5a800f825cb"/>
    <x v="1"/>
    <x v="0"/>
    <x v="2"/>
    <x v="0"/>
    <n v="1396"/>
    <n v="362"/>
    <n v="48708"/>
    <n v="2230971"/>
    <n v="662884535"/>
    <n v="0.2"/>
    <n v="0.6"/>
    <n v="34.9"/>
    <n v="134.6"/>
  </r>
  <r>
    <s v="94b9539c-e994-4f75-a9ba-a5a800f825cb"/>
    <x v="1"/>
    <x v="0"/>
    <x v="3"/>
    <x v="0"/>
    <n v="1898"/>
    <n v="461"/>
    <n v="65147"/>
    <n v="700017"/>
    <n v="222623586"/>
    <n v="0.7"/>
    <n v="2.7"/>
    <n v="34.299999999999997"/>
    <n v="141.30000000000001"/>
  </r>
  <r>
    <s v="94b9539c-e994-4f75-a9ba-a5a800f825cb"/>
    <x v="1"/>
    <x v="1"/>
    <x v="0"/>
    <x v="0"/>
    <n v="0"/>
    <n v="0"/>
    <n v="0"/>
    <n v="2241784"/>
    <n v="601878170"/>
    <n v="0"/>
    <n v="0"/>
    <n v="0"/>
    <n v="0"/>
  </r>
  <r>
    <s v="94b9539c-e994-4f75-a9ba-a5a800f825cb"/>
    <x v="1"/>
    <x v="1"/>
    <x v="1"/>
    <x v="0"/>
    <n v="79"/>
    <n v="32"/>
    <n v="2714"/>
    <n v="2809347"/>
    <n v="725176594"/>
    <n v="0"/>
    <n v="0"/>
    <n v="34.4"/>
    <n v="84.8"/>
  </r>
  <r>
    <s v="94b9539c-e994-4f75-a9ba-a5a800f825cb"/>
    <x v="1"/>
    <x v="1"/>
    <x v="2"/>
    <x v="0"/>
    <n v="2489"/>
    <n v="643"/>
    <n v="92667"/>
    <n v="2126329"/>
    <n v="626580107"/>
    <n v="0.3"/>
    <n v="1.2"/>
    <n v="37.200000000000003"/>
    <n v="144.1"/>
  </r>
  <r>
    <s v="94b9539c-e994-4f75-a9ba-a5a800f825cb"/>
    <x v="1"/>
    <x v="1"/>
    <x v="3"/>
    <x v="0"/>
    <n v="3018"/>
    <n v="734"/>
    <n v="110916"/>
    <n v="541982"/>
    <n v="169673618"/>
    <n v="1.4"/>
    <n v="5.6"/>
    <n v="36.799999999999997"/>
    <n v="151.1"/>
  </r>
  <r>
    <s v="94b9539c-e994-4f75-a9ba-a5a800f825cb"/>
    <x v="2"/>
    <x v="0"/>
    <x v="0"/>
    <x v="0"/>
    <n v="2"/>
    <n v="1"/>
    <n v="60"/>
    <n v="2121886"/>
    <n v="574878895"/>
    <n v="0"/>
    <n v="0"/>
    <n v="30"/>
    <n v="60"/>
  </r>
  <r>
    <s v="94b9539c-e994-4f75-a9ba-a5a800f825cb"/>
    <x v="2"/>
    <x v="0"/>
    <x v="1"/>
    <x v="0"/>
    <n v="192"/>
    <n v="55"/>
    <n v="6175"/>
    <n v="2788037"/>
    <n v="730935752"/>
    <n v="0"/>
    <n v="0.1"/>
    <n v="32.200000000000003"/>
    <n v="112.3"/>
  </r>
  <r>
    <s v="94b9539c-e994-4f75-a9ba-a5a800f825cb"/>
    <x v="2"/>
    <x v="0"/>
    <x v="2"/>
    <x v="0"/>
    <n v="2177"/>
    <n v="518"/>
    <n v="76733"/>
    <n v="2285631"/>
    <n v="680259013"/>
    <n v="0.2"/>
    <n v="1"/>
    <n v="35.200000000000003"/>
    <n v="148.1"/>
  </r>
  <r>
    <s v="94b9539c-e994-4f75-a9ba-a5a800f825cb"/>
    <x v="2"/>
    <x v="0"/>
    <x v="3"/>
    <x v="0"/>
    <n v="3258"/>
    <n v="675"/>
    <n v="116055"/>
    <n v="738381"/>
    <n v="227285626"/>
    <n v="0.9"/>
    <n v="4.4000000000000004"/>
    <n v="35.6"/>
    <n v="171.9"/>
  </r>
  <r>
    <s v="94b9539c-e994-4f75-a9ba-a5a800f825cb"/>
    <x v="2"/>
    <x v="1"/>
    <x v="0"/>
    <x v="0"/>
    <n v="1"/>
    <n v="1"/>
    <n v="30"/>
    <n v="2234447"/>
    <n v="601881269"/>
    <n v="0"/>
    <n v="0"/>
    <n v="30"/>
    <n v="30"/>
  </r>
  <r>
    <s v="94b9539c-e994-4f75-a9ba-a5a800f825cb"/>
    <x v="2"/>
    <x v="1"/>
    <x v="1"/>
    <x v="0"/>
    <n v="251"/>
    <n v="65"/>
    <n v="8122"/>
    <n v="2804957"/>
    <n v="725529144"/>
    <n v="0"/>
    <n v="0.1"/>
    <n v="32.4"/>
    <n v="125"/>
  </r>
  <r>
    <s v="94b9539c-e994-4f75-a9ba-a5a800f825cb"/>
    <x v="2"/>
    <x v="1"/>
    <x v="2"/>
    <x v="0"/>
    <n v="3934"/>
    <n v="884"/>
    <n v="145883"/>
    <n v="2192819"/>
    <n v="643693847"/>
    <n v="0.4"/>
    <n v="1.8"/>
    <n v="37.1"/>
    <n v="165"/>
  </r>
  <r>
    <s v="94b9539c-e994-4f75-a9ba-a5a800f825cb"/>
    <x v="2"/>
    <x v="1"/>
    <x v="3"/>
    <x v="0"/>
    <n v="4690"/>
    <n v="1025"/>
    <n v="176634"/>
    <n v="583287"/>
    <n v="176770609"/>
    <n v="1.8"/>
    <n v="8"/>
    <n v="37.700000000000003"/>
    <n v="172.3"/>
  </r>
  <r>
    <s v="94b9539c-e994-4f75-a9ba-a5a800f825cb"/>
    <x v="3"/>
    <x v="0"/>
    <x v="0"/>
    <x v="0"/>
    <n v="1"/>
    <n v="1"/>
    <n v="15"/>
    <n v="1948748"/>
    <n v="523732588"/>
    <n v="0"/>
    <n v="0"/>
    <n v="15"/>
    <n v="15"/>
  </r>
  <r>
    <s v="94b9539c-e994-4f75-a9ba-a5a800f825cb"/>
    <x v="3"/>
    <x v="0"/>
    <x v="1"/>
    <x v="0"/>
    <n v="262"/>
    <n v="80"/>
    <n v="8387"/>
    <n v="2541889"/>
    <n v="665717614"/>
    <n v="0"/>
    <n v="0.1"/>
    <n v="32"/>
    <n v="104.8"/>
  </r>
  <r>
    <s v="94b9539c-e994-4f75-a9ba-a5a800f825cb"/>
    <x v="3"/>
    <x v="0"/>
    <x v="2"/>
    <x v="0"/>
    <n v="2865"/>
    <n v="665"/>
    <n v="103552"/>
    <n v="2210226"/>
    <n v="643987442"/>
    <n v="0.3"/>
    <n v="1.3"/>
    <n v="36.1"/>
    <n v="155.69999999999999"/>
  </r>
  <r>
    <s v="94b9539c-e994-4f75-a9ba-a5a800f825cb"/>
    <x v="3"/>
    <x v="0"/>
    <x v="3"/>
    <x v="0"/>
    <n v="4232"/>
    <n v="903"/>
    <n v="152007"/>
    <n v="698774"/>
    <n v="218451128"/>
    <n v="1.3"/>
    <n v="6.1"/>
    <n v="35.9"/>
    <n v="168.3"/>
  </r>
  <r>
    <s v="94b9539c-e994-4f75-a9ba-a5a800f825cb"/>
    <x v="3"/>
    <x v="1"/>
    <x v="0"/>
    <x v="0"/>
    <n v="0"/>
    <n v="0"/>
    <n v="0"/>
    <n v="2048399"/>
    <n v="548291545"/>
    <n v="0"/>
    <n v="0"/>
    <n v="0"/>
    <n v="0"/>
  </r>
  <r>
    <s v="94b9539c-e994-4f75-a9ba-a5a800f825cb"/>
    <x v="3"/>
    <x v="1"/>
    <x v="1"/>
    <x v="0"/>
    <n v="248"/>
    <n v="63"/>
    <n v="8379"/>
    <n v="2568680"/>
    <n v="667346811"/>
    <n v="0"/>
    <n v="0.1"/>
    <n v="33.799999999999997"/>
    <n v="133"/>
  </r>
  <r>
    <s v="94b9539c-e994-4f75-a9ba-a5a800f825cb"/>
    <x v="3"/>
    <x v="1"/>
    <x v="2"/>
    <x v="0"/>
    <n v="5396"/>
    <n v="1153"/>
    <n v="198737"/>
    <n v="2125392"/>
    <n v="611403716"/>
    <n v="0.5"/>
    <n v="2.5"/>
    <n v="36.799999999999997"/>
    <n v="172.4"/>
  </r>
  <r>
    <s v="94b9539c-e994-4f75-a9ba-a5a800f825cb"/>
    <x v="3"/>
    <x v="1"/>
    <x v="3"/>
    <x v="0"/>
    <n v="6351"/>
    <n v="1376"/>
    <n v="241693"/>
    <n v="557787"/>
    <n v="170246831"/>
    <n v="2.5"/>
    <n v="11.4"/>
    <n v="38.1"/>
    <n v="175.6"/>
  </r>
  <r>
    <s v="94b9539c-e994-4f75-a9ba-a5a800f825cb"/>
    <x v="4"/>
    <x v="0"/>
    <x v="0"/>
    <x v="0"/>
    <n v="4"/>
    <n v="2"/>
    <n v="120"/>
    <n v="1846231"/>
    <n v="502213046"/>
    <n v="0"/>
    <n v="0"/>
    <n v="30"/>
    <n v="60"/>
  </r>
  <r>
    <s v="94b9539c-e994-4f75-a9ba-a5a800f825cb"/>
    <x v="4"/>
    <x v="0"/>
    <x v="1"/>
    <x v="0"/>
    <n v="326"/>
    <n v="87"/>
    <n v="10499"/>
    <n v="2439543"/>
    <n v="639941386"/>
    <n v="0"/>
    <n v="0.1"/>
    <n v="32.200000000000003"/>
    <n v="120.7"/>
  </r>
  <r>
    <s v="94b9539c-e994-4f75-a9ba-a5a800f825cb"/>
    <x v="4"/>
    <x v="0"/>
    <x v="2"/>
    <x v="0"/>
    <n v="3962"/>
    <n v="899"/>
    <n v="142317"/>
    <n v="2178729"/>
    <n v="641477442"/>
    <n v="0.4"/>
    <n v="1.8"/>
    <n v="35.9"/>
    <n v="158.30000000000001"/>
  </r>
  <r>
    <s v="94b9539c-e994-4f75-a9ba-a5a800f825cb"/>
    <x v="4"/>
    <x v="0"/>
    <x v="3"/>
    <x v="0"/>
    <n v="5807"/>
    <n v="1219"/>
    <n v="213757"/>
    <n v="724232"/>
    <n v="223176980"/>
    <n v="1.7"/>
    <n v="8"/>
    <n v="36.799999999999997"/>
    <n v="175.4"/>
  </r>
  <r>
    <s v="94b9539c-e994-4f75-a9ba-a5a800f825cb"/>
    <x v="4"/>
    <x v="1"/>
    <x v="0"/>
    <x v="0"/>
    <n v="0"/>
    <n v="0"/>
    <n v="0"/>
    <n v="1942972"/>
    <n v="525094368"/>
    <n v="0"/>
    <n v="0"/>
    <n v="0"/>
    <n v="0"/>
  </r>
  <r>
    <s v="94b9539c-e994-4f75-a9ba-a5a800f825cb"/>
    <x v="4"/>
    <x v="1"/>
    <x v="1"/>
    <x v="0"/>
    <n v="330"/>
    <n v="80"/>
    <n v="10612"/>
    <n v="2468300"/>
    <n v="640879709"/>
    <n v="0"/>
    <n v="0.1"/>
    <n v="32.200000000000003"/>
    <n v="132.6"/>
  </r>
  <r>
    <s v="94b9539c-e994-4f75-a9ba-a5a800f825cb"/>
    <x v="4"/>
    <x v="1"/>
    <x v="2"/>
    <x v="0"/>
    <n v="7519"/>
    <n v="1581"/>
    <n v="279246"/>
    <n v="2090708"/>
    <n v="607700201"/>
    <n v="0.8"/>
    <n v="3.6"/>
    <n v="37.1"/>
    <n v="176.6"/>
  </r>
  <r>
    <s v="94b9539c-e994-4f75-a9ba-a5a800f825cb"/>
    <x v="4"/>
    <x v="1"/>
    <x v="3"/>
    <x v="0"/>
    <n v="8706"/>
    <n v="1802"/>
    <n v="333180"/>
    <n v="577478"/>
    <n v="174602103"/>
    <n v="3.1"/>
    <n v="15.1"/>
    <n v="38.299999999999997"/>
    <n v="184.9"/>
  </r>
  <r>
    <s v="94b9539c-e994-4f75-a9ba-a5a800f825cb"/>
    <x v="5"/>
    <x v="0"/>
    <x v="0"/>
    <x v="0"/>
    <n v="0"/>
    <n v="0"/>
    <n v="0"/>
    <n v="1764913"/>
    <n v="468901349"/>
    <n v="0"/>
    <n v="0"/>
    <n v="0"/>
    <n v="0"/>
  </r>
  <r>
    <s v="94b9539c-e994-4f75-a9ba-a5a800f825cb"/>
    <x v="5"/>
    <x v="0"/>
    <x v="1"/>
    <x v="0"/>
    <n v="429"/>
    <n v="113"/>
    <n v="14195"/>
    <n v="2338540"/>
    <n v="601623543"/>
    <n v="0"/>
    <n v="0.2"/>
    <n v="33.1"/>
    <n v="125.6"/>
  </r>
  <r>
    <s v="94b9539c-e994-4f75-a9ba-a5a800f825cb"/>
    <x v="5"/>
    <x v="0"/>
    <x v="2"/>
    <x v="0"/>
    <n v="4848"/>
    <n v="1032"/>
    <n v="176028"/>
    <n v="2106468"/>
    <n v="606299376"/>
    <n v="0.5"/>
    <n v="2.2999999999999998"/>
    <n v="36.299999999999997"/>
    <n v="170.6"/>
  </r>
  <r>
    <s v="94b9539c-e994-4f75-a9ba-a5a800f825cb"/>
    <x v="5"/>
    <x v="0"/>
    <x v="3"/>
    <x v="0"/>
    <n v="7848"/>
    <n v="1623"/>
    <n v="297239"/>
    <n v="788339"/>
    <n v="236664541"/>
    <n v="2.1"/>
    <n v="10"/>
    <n v="37.9"/>
    <n v="183.1"/>
  </r>
  <r>
    <s v="94b9539c-e994-4f75-a9ba-a5a800f825cb"/>
    <x v="5"/>
    <x v="1"/>
    <x v="0"/>
    <x v="0"/>
    <n v="0"/>
    <n v="0"/>
    <n v="0"/>
    <n v="1853418"/>
    <n v="490540410"/>
    <n v="0"/>
    <n v="0"/>
    <n v="0"/>
    <n v="0"/>
  </r>
  <r>
    <s v="94b9539c-e994-4f75-a9ba-a5a800f825cb"/>
    <x v="5"/>
    <x v="1"/>
    <x v="1"/>
    <x v="0"/>
    <n v="417"/>
    <n v="109"/>
    <n v="13728"/>
    <n v="2390636"/>
    <n v="609378953"/>
    <n v="0"/>
    <n v="0.2"/>
    <n v="32.9"/>
    <n v="125.9"/>
  </r>
  <r>
    <s v="94b9539c-e994-4f75-a9ba-a5a800f825cb"/>
    <x v="5"/>
    <x v="1"/>
    <x v="2"/>
    <x v="0"/>
    <n v="8682"/>
    <n v="1752"/>
    <n v="326425"/>
    <n v="2024771"/>
    <n v="577135684"/>
    <n v="0.9"/>
    <n v="4.3"/>
    <n v="37.6"/>
    <n v="186.3"/>
  </r>
  <r>
    <s v="94b9539c-e994-4f75-a9ba-a5a800f825cb"/>
    <x v="5"/>
    <x v="1"/>
    <x v="3"/>
    <x v="0"/>
    <n v="11065"/>
    <n v="2378"/>
    <n v="450023"/>
    <n v="632725"/>
    <n v="186195557"/>
    <n v="3.8"/>
    <n v="17.5"/>
    <n v="40.700000000000003"/>
    <n v="189.2"/>
  </r>
  <r>
    <s v="94b9539c-e994-4f75-a9ba-a5a800f825cb"/>
    <x v="6"/>
    <x v="0"/>
    <x v="0"/>
    <x v="0"/>
    <n v="5"/>
    <n v="1"/>
    <n v="150"/>
    <n v="1597754"/>
    <n v="437368370"/>
    <n v="0"/>
    <n v="0"/>
    <n v="30"/>
    <n v="150"/>
  </r>
  <r>
    <s v="94b9539c-e994-4f75-a9ba-a5a800f825cb"/>
    <x v="6"/>
    <x v="0"/>
    <x v="1"/>
    <x v="0"/>
    <n v="413"/>
    <n v="99"/>
    <n v="13525"/>
    <n v="2164673"/>
    <n v="569999755"/>
    <n v="0"/>
    <n v="0.2"/>
    <n v="32.700000000000003"/>
    <n v="136.6"/>
  </r>
  <r>
    <s v="94b9539c-e994-4f75-a9ba-a5a800f825cb"/>
    <x v="6"/>
    <x v="0"/>
    <x v="2"/>
    <x v="0"/>
    <n v="5043"/>
    <n v="1056"/>
    <n v="181658"/>
    <n v="1941940"/>
    <n v="572346492"/>
    <n v="0.5"/>
    <n v="2.6"/>
    <n v="36"/>
    <n v="172"/>
  </r>
  <r>
    <s v="94b9539c-e994-4f75-a9ba-a5a800f825cb"/>
    <x v="6"/>
    <x v="0"/>
    <x v="3"/>
    <x v="0"/>
    <n v="8737"/>
    <n v="1805"/>
    <n v="340510"/>
    <n v="791690"/>
    <n v="235600587"/>
    <n v="2.2999999999999998"/>
    <n v="11"/>
    <n v="39"/>
    <n v="188.6"/>
  </r>
  <r>
    <s v="94b9539c-e994-4f75-a9ba-a5a800f825cb"/>
    <x v="6"/>
    <x v="1"/>
    <x v="0"/>
    <x v="0"/>
    <n v="0"/>
    <n v="0"/>
    <n v="0"/>
    <n v="1677688"/>
    <n v="456967161"/>
    <n v="0"/>
    <n v="0"/>
    <n v="0"/>
    <n v="0"/>
  </r>
  <r>
    <s v="94b9539c-e994-4f75-a9ba-a5a800f825cb"/>
    <x v="6"/>
    <x v="1"/>
    <x v="1"/>
    <x v="0"/>
    <n v="521"/>
    <n v="116"/>
    <n v="17260"/>
    <n v="2218593"/>
    <n v="581504061"/>
    <n v="0.1"/>
    <n v="0.2"/>
    <n v="33.1"/>
    <n v="148.80000000000001"/>
  </r>
  <r>
    <s v="94b9539c-e994-4f75-a9ba-a5a800f825cb"/>
    <x v="6"/>
    <x v="1"/>
    <x v="2"/>
    <x v="0"/>
    <n v="9177"/>
    <n v="1866"/>
    <n v="343015"/>
    <n v="1867926"/>
    <n v="544722473"/>
    <n v="1"/>
    <n v="4.9000000000000004"/>
    <n v="37.4"/>
    <n v="183.8"/>
  </r>
  <r>
    <s v="94b9539c-e994-4f75-a9ba-a5a800f825cb"/>
    <x v="6"/>
    <x v="1"/>
    <x v="3"/>
    <x v="0"/>
    <n v="12888"/>
    <n v="2756"/>
    <n v="532696"/>
    <n v="637269"/>
    <n v="186811966"/>
    <n v="4.3"/>
    <n v="20.2"/>
    <n v="41.3"/>
    <n v="193.3"/>
  </r>
  <r>
    <s v="94b9539c-e994-4f75-a9ba-a5a800f825cb"/>
    <x v="7"/>
    <x v="0"/>
    <x v="0"/>
    <x v="0"/>
    <n v="0"/>
    <n v="0"/>
    <n v="0"/>
    <n v="1556134"/>
    <n v="354524543"/>
    <n v="0"/>
    <n v="0"/>
    <n v="0"/>
    <n v="0"/>
  </r>
  <r>
    <s v="94b9539c-e994-4f75-a9ba-a5a800f825cb"/>
    <x v="7"/>
    <x v="0"/>
    <x v="1"/>
    <x v="0"/>
    <n v="340"/>
    <n v="88"/>
    <n v="11425"/>
    <n v="2166203"/>
    <n v="481668086"/>
    <n v="0"/>
    <n v="0.2"/>
    <n v="33.6"/>
    <n v="129.80000000000001"/>
  </r>
  <r>
    <s v="94b9539c-e994-4f75-a9ba-a5a800f825cb"/>
    <x v="7"/>
    <x v="0"/>
    <x v="2"/>
    <x v="0"/>
    <n v="5272"/>
    <n v="1077"/>
    <n v="188030"/>
    <n v="1922964"/>
    <n v="465008657"/>
    <n v="0.6"/>
    <n v="2.7"/>
    <n v="35.700000000000003"/>
    <n v="174.6"/>
  </r>
  <r>
    <s v="94b9539c-e994-4f75-a9ba-a5a800f825cb"/>
    <x v="7"/>
    <x v="0"/>
    <x v="3"/>
    <x v="0"/>
    <n v="9029"/>
    <n v="1741"/>
    <n v="338445"/>
    <n v="724394"/>
    <n v="208588562"/>
    <n v="2.4"/>
    <n v="12.5"/>
    <n v="37.5"/>
    <n v="194.4"/>
  </r>
  <r>
    <s v="94b9539c-e994-4f75-a9ba-a5a800f825cb"/>
    <x v="7"/>
    <x v="1"/>
    <x v="0"/>
    <x v="0"/>
    <n v="0"/>
    <n v="0"/>
    <n v="0"/>
    <n v="1637550"/>
    <n v="371375908"/>
    <n v="0"/>
    <n v="0"/>
    <n v="0"/>
    <n v="0"/>
  </r>
  <r>
    <s v="94b9539c-e994-4f75-a9ba-a5a800f825cb"/>
    <x v="7"/>
    <x v="1"/>
    <x v="1"/>
    <x v="0"/>
    <n v="607"/>
    <n v="124"/>
    <n v="20441"/>
    <n v="2222153"/>
    <n v="488760436"/>
    <n v="0.1"/>
    <n v="0.3"/>
    <n v="33.700000000000003"/>
    <n v="164.8"/>
  </r>
  <r>
    <s v="94b9539c-e994-4f75-a9ba-a5a800f825cb"/>
    <x v="7"/>
    <x v="1"/>
    <x v="2"/>
    <x v="0"/>
    <n v="9871"/>
    <n v="1974"/>
    <n v="366377"/>
    <n v="1842985"/>
    <n v="439201695"/>
    <n v="1.1000000000000001"/>
    <n v="5.4"/>
    <n v="37.1"/>
    <n v="185.6"/>
  </r>
  <r>
    <s v="94b9539c-e994-4f75-a9ba-a5a800f825cb"/>
    <x v="7"/>
    <x v="1"/>
    <x v="3"/>
    <x v="0"/>
    <n v="13037"/>
    <n v="2672"/>
    <n v="532291"/>
    <n v="585801"/>
    <n v="163535950"/>
    <n v="4.5999999999999996"/>
    <n v="22.3"/>
    <n v="40.799999999999997"/>
    <n v="199.2"/>
  </r>
  <r>
    <s v="94b9539c-e994-4f75-a9ba-a5a800f825cb"/>
    <x v="8"/>
    <x v="0"/>
    <x v="0"/>
    <x v="0"/>
    <n v="0"/>
    <n v="0"/>
    <n v="0"/>
    <n v="1040197"/>
    <n v="102869743"/>
    <n v="0"/>
    <n v="0"/>
    <n v="0"/>
    <n v="0"/>
  </r>
  <r>
    <s v="94b9539c-e994-4f75-a9ba-a5a800f825cb"/>
    <x v="8"/>
    <x v="0"/>
    <x v="1"/>
    <x v="0"/>
    <n v="70"/>
    <n v="31"/>
    <n v="2150"/>
    <n v="1521743"/>
    <n v="144280568"/>
    <n v="0"/>
    <n v="0"/>
    <n v="30.7"/>
    <n v="69.400000000000006"/>
  </r>
  <r>
    <s v="94b9539c-e994-4f75-a9ba-a5a800f825cb"/>
    <x v="8"/>
    <x v="0"/>
    <x v="2"/>
    <x v="0"/>
    <n v="1218"/>
    <n v="531"/>
    <n v="45415"/>
    <n v="1528599"/>
    <n v="148412490"/>
    <n v="0.3"/>
    <n v="0.8"/>
    <n v="37.299999999999997"/>
    <n v="85.5"/>
  </r>
  <r>
    <s v="94b9539c-e994-4f75-a9ba-a5a800f825cb"/>
    <x v="8"/>
    <x v="0"/>
    <x v="3"/>
    <x v="0"/>
    <n v="3368"/>
    <n v="1368"/>
    <n v="122180"/>
    <n v="689650"/>
    <n v="69319056"/>
    <n v="2"/>
    <n v="4.9000000000000004"/>
    <n v="36.299999999999997"/>
    <n v="89.3"/>
  </r>
  <r>
    <s v="94b9539c-e994-4f75-a9ba-a5a800f825cb"/>
    <x v="8"/>
    <x v="1"/>
    <x v="0"/>
    <x v="0"/>
    <n v="0"/>
    <n v="0"/>
    <n v="0"/>
    <n v="1093443"/>
    <n v="108112683"/>
    <n v="0"/>
    <n v="0"/>
    <n v="0"/>
    <n v="0"/>
  </r>
  <r>
    <s v="94b9539c-e994-4f75-a9ba-a5a800f825cb"/>
    <x v="8"/>
    <x v="1"/>
    <x v="1"/>
    <x v="0"/>
    <n v="84"/>
    <n v="36"/>
    <n v="2867"/>
    <n v="1531991"/>
    <n v="145977480"/>
    <n v="0"/>
    <n v="0.1"/>
    <n v="34.1"/>
    <n v="79.599999999999994"/>
  </r>
  <r>
    <s v="94b9539c-e994-4f75-a9ba-a5a800f825cb"/>
    <x v="8"/>
    <x v="1"/>
    <x v="2"/>
    <x v="0"/>
    <n v="2468"/>
    <n v="1078"/>
    <n v="93176"/>
    <n v="1425051"/>
    <n v="139499909"/>
    <n v="0.8"/>
    <n v="1.7"/>
    <n v="37.799999999999997"/>
    <n v="86.4"/>
  </r>
  <r>
    <s v="94b9539c-e994-4f75-a9ba-a5a800f825cb"/>
    <x v="8"/>
    <x v="1"/>
    <x v="3"/>
    <x v="0"/>
    <n v="4547"/>
    <n v="1952"/>
    <n v="183893"/>
    <n v="535294"/>
    <n v="54488476"/>
    <n v="3.6"/>
    <n v="8.5"/>
    <n v="40.4"/>
    <n v="94.2"/>
  </r>
  <r>
    <s v="94b9539c-e994-4f75-a9ba-a5a800f825cb"/>
    <x v="9"/>
    <x v="0"/>
    <x v="0"/>
    <x v="0"/>
    <n v="0"/>
    <n v="0"/>
    <n v="0"/>
    <n v="0"/>
    <n v="0"/>
    <n v="0"/>
    <n v="0"/>
    <n v="0"/>
    <n v="0"/>
  </r>
  <r>
    <s v="94b9539c-e994-4f75-a9ba-a5a800f825cb"/>
    <x v="9"/>
    <x v="0"/>
    <x v="1"/>
    <x v="0"/>
    <n v="0"/>
    <n v="0"/>
    <n v="0"/>
    <n v="0"/>
    <n v="0"/>
    <n v="0"/>
    <n v="0"/>
    <n v="0"/>
    <n v="0"/>
  </r>
  <r>
    <s v="94b9539c-e994-4f75-a9ba-a5a800f825cb"/>
    <x v="9"/>
    <x v="0"/>
    <x v="2"/>
    <x v="0"/>
    <n v="0"/>
    <n v="0"/>
    <n v="0"/>
    <n v="0"/>
    <n v="0"/>
    <n v="0"/>
    <n v="0"/>
    <n v="0"/>
    <n v="0"/>
  </r>
  <r>
    <s v="94b9539c-e994-4f75-a9ba-a5a800f825cb"/>
    <x v="9"/>
    <x v="0"/>
    <x v="3"/>
    <x v="0"/>
    <n v="0"/>
    <n v="0"/>
    <n v="0"/>
    <n v="0"/>
    <n v="0"/>
    <n v="0"/>
    <n v="0"/>
    <n v="0"/>
    <n v="0"/>
  </r>
  <r>
    <s v="94b9539c-e994-4f75-a9ba-a5a800f825cb"/>
    <x v="9"/>
    <x v="1"/>
    <x v="0"/>
    <x v="0"/>
    <n v="0"/>
    <n v="0"/>
    <n v="0"/>
    <n v="0"/>
    <n v="0"/>
    <n v="0"/>
    <n v="0"/>
    <n v="0"/>
    <n v="0"/>
  </r>
  <r>
    <s v="94b9539c-e994-4f75-a9ba-a5a800f825cb"/>
    <x v="9"/>
    <x v="1"/>
    <x v="1"/>
    <x v="0"/>
    <n v="0"/>
    <n v="0"/>
    <n v="0"/>
    <n v="0"/>
    <n v="0"/>
    <n v="0"/>
    <n v="0"/>
    <n v="0"/>
    <n v="0"/>
  </r>
  <r>
    <s v="94b9539c-e994-4f75-a9ba-a5a800f825cb"/>
    <x v="9"/>
    <x v="1"/>
    <x v="2"/>
    <x v="0"/>
    <n v="0"/>
    <n v="0"/>
    <n v="0"/>
    <n v="0"/>
    <n v="0"/>
    <n v="0"/>
    <n v="0"/>
    <n v="0"/>
    <n v="0"/>
  </r>
  <r>
    <s v="94b9539c-e994-4f75-a9ba-a5a800f825cb"/>
    <x v="9"/>
    <x v="1"/>
    <x v="3"/>
    <x v="0"/>
    <n v="0"/>
    <n v="0"/>
    <n v="0"/>
    <n v="0"/>
    <n v="0"/>
    <n v="0"/>
    <n v="0"/>
    <n v="0"/>
    <n v="0"/>
  </r>
  <r>
    <s v="b5d88c09-e530-4232-9b91-a5a800f825cb"/>
    <x v="0"/>
    <x v="0"/>
    <x v="0"/>
    <x v="0"/>
    <n v="0"/>
    <n v="0"/>
    <n v="0"/>
    <n v="16700"/>
    <n v="4291821"/>
    <n v="0"/>
    <n v="0"/>
    <n v="0"/>
    <n v="0"/>
  </r>
  <r>
    <s v="b5d88c09-e530-4232-9b91-a5a800f825cb"/>
    <x v="0"/>
    <x v="0"/>
    <x v="1"/>
    <x v="0"/>
    <n v="0"/>
    <n v="0"/>
    <n v="0"/>
    <n v="15600"/>
    <n v="4080160"/>
    <n v="0"/>
    <n v="0"/>
    <n v="0"/>
    <n v="0"/>
  </r>
  <r>
    <s v="b5d88c09-e530-4232-9b91-a5a800f825cb"/>
    <x v="0"/>
    <x v="0"/>
    <x v="2"/>
    <x v="0"/>
    <n v="0"/>
    <n v="0"/>
    <n v="0"/>
    <n v="11800"/>
    <n v="3475645"/>
    <n v="0"/>
    <n v="0"/>
    <n v="0"/>
    <n v="0"/>
  </r>
  <r>
    <s v="b5d88c09-e530-4232-9b91-a5a800f825cb"/>
    <x v="0"/>
    <x v="0"/>
    <x v="3"/>
    <x v="0"/>
    <n v="0"/>
    <n v="0"/>
    <n v="0"/>
    <n v="5543"/>
    <n v="1533419"/>
    <n v="0"/>
    <n v="0"/>
    <n v="0"/>
    <n v="0"/>
  </r>
  <r>
    <s v="b5d88c09-e530-4232-9b91-a5a800f825cb"/>
    <x v="0"/>
    <x v="1"/>
    <x v="0"/>
    <x v="0"/>
    <n v="0"/>
    <n v="0"/>
    <n v="0"/>
    <n v="16458"/>
    <n v="4319160"/>
    <n v="0"/>
    <n v="0"/>
    <n v="0"/>
    <n v="0"/>
  </r>
  <r>
    <s v="b5d88c09-e530-4232-9b91-a5a800f825cb"/>
    <x v="0"/>
    <x v="1"/>
    <x v="1"/>
    <x v="0"/>
    <n v="0"/>
    <n v="0"/>
    <n v="0"/>
    <n v="10062"/>
    <n v="2610337"/>
    <n v="0"/>
    <n v="0"/>
    <n v="0"/>
    <n v="0"/>
  </r>
  <r>
    <s v="b5d88c09-e530-4232-9b91-a5a800f825cb"/>
    <x v="0"/>
    <x v="1"/>
    <x v="2"/>
    <x v="0"/>
    <n v="0"/>
    <n v="0"/>
    <n v="0"/>
    <n v="10352"/>
    <n v="2990204"/>
    <n v="0"/>
    <n v="0"/>
    <n v="0"/>
    <n v="0"/>
  </r>
  <r>
    <s v="b5d88c09-e530-4232-9b91-a5a800f825cb"/>
    <x v="0"/>
    <x v="1"/>
    <x v="3"/>
    <x v="0"/>
    <n v="2"/>
    <n v="2"/>
    <n v="60"/>
    <n v="4412"/>
    <n v="1209498"/>
    <n v="0.5"/>
    <n v="0.5"/>
    <n v="30"/>
    <n v="30"/>
  </r>
  <r>
    <s v="b5d88c09-e530-4232-9b91-a5a800f825cb"/>
    <x v="1"/>
    <x v="0"/>
    <x v="0"/>
    <x v="0"/>
    <n v="0"/>
    <n v="0"/>
    <n v="0"/>
    <n v="18492"/>
    <n v="4755591"/>
    <n v="0"/>
    <n v="0"/>
    <n v="0"/>
    <n v="0"/>
  </r>
  <r>
    <s v="b5d88c09-e530-4232-9b91-a5a800f825cb"/>
    <x v="1"/>
    <x v="0"/>
    <x v="1"/>
    <x v="0"/>
    <n v="0"/>
    <n v="0"/>
    <n v="0"/>
    <n v="17475"/>
    <n v="4397629"/>
    <n v="0"/>
    <n v="0"/>
    <n v="0"/>
    <n v="0"/>
  </r>
  <r>
    <s v="b5d88c09-e530-4232-9b91-a5a800f825cb"/>
    <x v="1"/>
    <x v="0"/>
    <x v="2"/>
    <x v="0"/>
    <n v="6"/>
    <n v="1"/>
    <n v="360"/>
    <n v="14461"/>
    <n v="4215445"/>
    <n v="0.1"/>
    <n v="0.4"/>
    <n v="60"/>
    <n v="360"/>
  </r>
  <r>
    <s v="b5d88c09-e530-4232-9b91-a5a800f825cb"/>
    <x v="1"/>
    <x v="0"/>
    <x v="3"/>
    <x v="0"/>
    <n v="25"/>
    <n v="4"/>
    <n v="688"/>
    <n v="6363"/>
    <n v="1883555"/>
    <n v="0.6"/>
    <n v="3.9"/>
    <n v="27.5"/>
    <n v="172"/>
  </r>
  <r>
    <s v="b5d88c09-e530-4232-9b91-a5a800f825cb"/>
    <x v="1"/>
    <x v="1"/>
    <x v="0"/>
    <x v="0"/>
    <n v="0"/>
    <n v="0"/>
    <n v="0"/>
    <n v="18541"/>
    <n v="4764010"/>
    <n v="0"/>
    <n v="0"/>
    <n v="0"/>
    <n v="0"/>
  </r>
  <r>
    <s v="b5d88c09-e530-4232-9b91-a5a800f825cb"/>
    <x v="1"/>
    <x v="1"/>
    <x v="1"/>
    <x v="0"/>
    <n v="0"/>
    <n v="0"/>
    <n v="0"/>
    <n v="11318"/>
    <n v="2843026"/>
    <n v="0"/>
    <n v="0"/>
    <n v="0"/>
    <n v="0"/>
  </r>
  <r>
    <s v="b5d88c09-e530-4232-9b91-a5a800f825cb"/>
    <x v="1"/>
    <x v="1"/>
    <x v="2"/>
    <x v="0"/>
    <n v="12"/>
    <n v="3"/>
    <n v="360"/>
    <n v="12629"/>
    <n v="3609230"/>
    <n v="0.2"/>
    <n v="1"/>
    <n v="30"/>
    <n v="120"/>
  </r>
  <r>
    <s v="b5d88c09-e530-4232-9b91-a5a800f825cb"/>
    <x v="1"/>
    <x v="1"/>
    <x v="3"/>
    <x v="0"/>
    <n v="25"/>
    <n v="6"/>
    <n v="750"/>
    <n v="5072"/>
    <n v="1480944"/>
    <n v="1.2"/>
    <n v="4.9000000000000004"/>
    <n v="30"/>
    <n v="125"/>
  </r>
  <r>
    <s v="b5d88c09-e530-4232-9b91-a5a800f825cb"/>
    <x v="2"/>
    <x v="0"/>
    <x v="0"/>
    <x v="0"/>
    <n v="0"/>
    <n v="0"/>
    <n v="0"/>
    <n v="17142"/>
    <n v="3166407"/>
    <n v="0"/>
    <n v="0"/>
    <n v="0"/>
    <n v="0"/>
  </r>
  <r>
    <s v="b5d88c09-e530-4232-9b91-a5a800f825cb"/>
    <x v="2"/>
    <x v="0"/>
    <x v="1"/>
    <x v="0"/>
    <n v="0"/>
    <n v="0"/>
    <n v="0"/>
    <n v="16269"/>
    <n v="3241802"/>
    <n v="0"/>
    <n v="0"/>
    <n v="0"/>
    <n v="0"/>
  </r>
  <r>
    <s v="b5d88c09-e530-4232-9b91-a5a800f825cb"/>
    <x v="2"/>
    <x v="0"/>
    <x v="2"/>
    <x v="0"/>
    <n v="23"/>
    <n v="3"/>
    <n v="690"/>
    <n v="14796"/>
    <n v="4153559"/>
    <n v="0.2"/>
    <n v="1.6"/>
    <n v="30"/>
    <n v="230"/>
  </r>
  <r>
    <s v="b5d88c09-e530-4232-9b91-a5a800f825cb"/>
    <x v="2"/>
    <x v="0"/>
    <x v="3"/>
    <x v="0"/>
    <n v="29"/>
    <n v="10"/>
    <n v="758"/>
    <n v="9119"/>
    <n v="2484231"/>
    <n v="1.1000000000000001"/>
    <n v="3.2"/>
    <n v="26.1"/>
    <n v="75.8"/>
  </r>
  <r>
    <s v="b5d88c09-e530-4232-9b91-a5a800f825cb"/>
    <x v="2"/>
    <x v="1"/>
    <x v="0"/>
    <x v="0"/>
    <n v="0"/>
    <n v="0"/>
    <n v="0"/>
    <n v="17123"/>
    <n v="3215291"/>
    <n v="0"/>
    <n v="0"/>
    <n v="0"/>
    <n v="0"/>
  </r>
  <r>
    <s v="b5d88c09-e530-4232-9b91-a5a800f825cb"/>
    <x v="2"/>
    <x v="1"/>
    <x v="1"/>
    <x v="0"/>
    <n v="2"/>
    <n v="1"/>
    <n v="60"/>
    <n v="10894"/>
    <n v="2430487"/>
    <n v="0.1"/>
    <n v="0.2"/>
    <n v="30"/>
    <n v="60"/>
  </r>
  <r>
    <s v="b5d88c09-e530-4232-9b91-a5a800f825cb"/>
    <x v="2"/>
    <x v="1"/>
    <x v="2"/>
    <x v="0"/>
    <n v="21"/>
    <n v="6"/>
    <n v="615"/>
    <n v="12709"/>
    <n v="3575469"/>
    <n v="0.5"/>
    <n v="1.7"/>
    <n v="29.3"/>
    <n v="102.5"/>
  </r>
  <r>
    <s v="b5d88c09-e530-4232-9b91-a5a800f825cb"/>
    <x v="2"/>
    <x v="1"/>
    <x v="3"/>
    <x v="0"/>
    <n v="27"/>
    <n v="7"/>
    <n v="708"/>
    <n v="6420"/>
    <n v="1790911"/>
    <n v="1.1000000000000001"/>
    <n v="4.2"/>
    <n v="26.2"/>
    <n v="101.1"/>
  </r>
  <r>
    <s v="b5d88c09-e530-4232-9b91-a5a800f825cb"/>
    <x v="3"/>
    <x v="0"/>
    <x v="0"/>
    <x v="0"/>
    <n v="0"/>
    <n v="0"/>
    <n v="0"/>
    <n v="11398"/>
    <n v="3101159"/>
    <n v="0"/>
    <n v="0"/>
    <n v="0"/>
    <n v="0"/>
  </r>
  <r>
    <s v="b5d88c09-e530-4232-9b91-a5a800f825cb"/>
    <x v="3"/>
    <x v="0"/>
    <x v="1"/>
    <x v="0"/>
    <n v="13"/>
    <n v="2"/>
    <n v="390"/>
    <n v="11858"/>
    <n v="3120144"/>
    <n v="0.2"/>
    <n v="1.1000000000000001"/>
    <n v="30"/>
    <n v="195"/>
  </r>
  <r>
    <s v="b5d88c09-e530-4232-9b91-a5a800f825cb"/>
    <x v="3"/>
    <x v="0"/>
    <x v="2"/>
    <x v="0"/>
    <n v="23"/>
    <n v="4"/>
    <n v="701"/>
    <n v="14126"/>
    <n v="4170677"/>
    <n v="0.3"/>
    <n v="1.6"/>
    <n v="30.5"/>
    <n v="175.2"/>
  </r>
  <r>
    <s v="b5d88c09-e530-4232-9b91-a5a800f825cb"/>
    <x v="3"/>
    <x v="0"/>
    <x v="3"/>
    <x v="0"/>
    <n v="65"/>
    <n v="14"/>
    <n v="1949"/>
    <n v="11805"/>
    <n v="3466209"/>
    <n v="1.2"/>
    <n v="5.5"/>
    <n v="30"/>
    <n v="139.19999999999999"/>
  </r>
  <r>
    <s v="b5d88c09-e530-4232-9b91-a5a800f825cb"/>
    <x v="3"/>
    <x v="1"/>
    <x v="0"/>
    <x v="0"/>
    <n v="0"/>
    <n v="0"/>
    <n v="0"/>
    <n v="11621"/>
    <n v="3155572"/>
    <n v="0"/>
    <n v="0"/>
    <n v="0"/>
    <n v="0"/>
  </r>
  <r>
    <s v="b5d88c09-e530-4232-9b91-a5a800f825cb"/>
    <x v="3"/>
    <x v="1"/>
    <x v="1"/>
    <x v="0"/>
    <n v="13"/>
    <n v="3"/>
    <n v="370"/>
    <n v="9115"/>
    <n v="2386920"/>
    <n v="0.3"/>
    <n v="1.4"/>
    <n v="28.5"/>
    <n v="123.3"/>
  </r>
  <r>
    <s v="b5d88c09-e530-4232-9b91-a5a800f825cb"/>
    <x v="3"/>
    <x v="1"/>
    <x v="2"/>
    <x v="0"/>
    <n v="42"/>
    <n v="13"/>
    <n v="1245"/>
    <n v="12055"/>
    <n v="3549559"/>
    <n v="1.1000000000000001"/>
    <n v="3.5"/>
    <n v="29.6"/>
    <n v="95.8"/>
  </r>
  <r>
    <s v="b5d88c09-e530-4232-9b91-a5a800f825cb"/>
    <x v="3"/>
    <x v="1"/>
    <x v="3"/>
    <x v="0"/>
    <n v="41"/>
    <n v="17"/>
    <n v="997"/>
    <n v="8312"/>
    <n v="2405386"/>
    <n v="2"/>
    <n v="4.9000000000000004"/>
    <n v="24.3"/>
    <n v="58.6"/>
  </r>
  <r>
    <s v="b5d88c09-e530-4232-9b91-a5a800f825cb"/>
    <x v="4"/>
    <x v="0"/>
    <x v="0"/>
    <x v="0"/>
    <n v="0"/>
    <n v="0"/>
    <n v="0"/>
    <n v="11264"/>
    <n v="2826741"/>
    <n v="0"/>
    <n v="0"/>
    <n v="0"/>
    <n v="0"/>
  </r>
  <r>
    <s v="b5d88c09-e530-4232-9b91-a5a800f825cb"/>
    <x v="4"/>
    <x v="0"/>
    <x v="1"/>
    <x v="0"/>
    <n v="1"/>
    <n v="1"/>
    <n v="30"/>
    <n v="11662"/>
    <n v="2796488"/>
    <n v="0.1"/>
    <n v="0.1"/>
    <n v="30"/>
    <n v="30"/>
  </r>
  <r>
    <s v="b5d88c09-e530-4232-9b91-a5a800f825cb"/>
    <x v="4"/>
    <x v="0"/>
    <x v="2"/>
    <x v="0"/>
    <n v="37"/>
    <n v="5"/>
    <n v="1090"/>
    <n v="14337"/>
    <n v="3795758"/>
    <n v="0.3"/>
    <n v="2.6"/>
    <n v="29.5"/>
    <n v="218"/>
  </r>
  <r>
    <s v="b5d88c09-e530-4232-9b91-a5a800f825cb"/>
    <x v="4"/>
    <x v="0"/>
    <x v="3"/>
    <x v="0"/>
    <n v="45"/>
    <n v="9"/>
    <n v="1322"/>
    <n v="13280"/>
    <n v="4025957"/>
    <n v="0.7"/>
    <n v="3.4"/>
    <n v="29.4"/>
    <n v="146.9"/>
  </r>
  <r>
    <s v="b5d88c09-e530-4232-9b91-a5a800f825cb"/>
    <x v="4"/>
    <x v="1"/>
    <x v="0"/>
    <x v="0"/>
    <n v="0"/>
    <n v="0"/>
    <n v="0"/>
    <n v="11464"/>
    <n v="2882931"/>
    <n v="0"/>
    <n v="0"/>
    <n v="0"/>
    <n v="0"/>
  </r>
  <r>
    <s v="b5d88c09-e530-4232-9b91-a5a800f825cb"/>
    <x v="4"/>
    <x v="1"/>
    <x v="1"/>
    <x v="0"/>
    <n v="15"/>
    <n v="2"/>
    <n v="393"/>
    <n v="9128"/>
    <n v="2245423"/>
    <n v="0.2"/>
    <n v="1.6"/>
    <n v="26.2"/>
    <n v="196.5"/>
  </r>
  <r>
    <s v="b5d88c09-e530-4232-9b91-a5a800f825cb"/>
    <x v="4"/>
    <x v="1"/>
    <x v="2"/>
    <x v="0"/>
    <n v="44"/>
    <n v="10"/>
    <n v="1848"/>
    <n v="12133"/>
    <n v="3225809"/>
    <n v="0.8"/>
    <n v="3.6"/>
    <n v="42"/>
    <n v="184.8"/>
  </r>
  <r>
    <s v="b5d88c09-e530-4232-9b91-a5a800f825cb"/>
    <x v="4"/>
    <x v="1"/>
    <x v="3"/>
    <x v="0"/>
    <n v="112"/>
    <n v="26"/>
    <n v="3455"/>
    <n v="9562"/>
    <n v="2835785"/>
    <n v="2.7"/>
    <n v="11.7"/>
    <n v="30.8"/>
    <n v="132.9"/>
  </r>
  <r>
    <s v="b5d88c09-e530-4232-9b91-a5a800f825cb"/>
    <x v="5"/>
    <x v="0"/>
    <x v="0"/>
    <x v="0"/>
    <n v="0"/>
    <n v="0"/>
    <n v="0"/>
    <n v="9677"/>
    <n v="2591282"/>
    <n v="0"/>
    <n v="0"/>
    <n v="0"/>
    <n v="0"/>
  </r>
  <r>
    <s v="b5d88c09-e530-4232-9b91-a5a800f825cb"/>
    <x v="5"/>
    <x v="0"/>
    <x v="1"/>
    <x v="0"/>
    <n v="0"/>
    <n v="0"/>
    <n v="0"/>
    <n v="10076"/>
    <n v="2642018"/>
    <n v="0"/>
    <n v="0"/>
    <n v="0"/>
    <n v="0"/>
  </r>
  <r>
    <s v="b5d88c09-e530-4232-9b91-a5a800f825cb"/>
    <x v="5"/>
    <x v="0"/>
    <x v="2"/>
    <x v="0"/>
    <n v="22"/>
    <n v="3"/>
    <n v="660"/>
    <n v="12297"/>
    <n v="3605414"/>
    <n v="0.2"/>
    <n v="1.8"/>
    <n v="30"/>
    <n v="220"/>
  </r>
  <r>
    <s v="b5d88c09-e530-4232-9b91-a5a800f825cb"/>
    <x v="5"/>
    <x v="0"/>
    <x v="3"/>
    <x v="0"/>
    <n v="58"/>
    <n v="12"/>
    <n v="1824"/>
    <n v="14205"/>
    <n v="4353025"/>
    <n v="0.8"/>
    <n v="4.0999999999999996"/>
    <n v="31.4"/>
    <n v="152"/>
  </r>
  <r>
    <s v="b5d88c09-e530-4232-9b91-a5a800f825cb"/>
    <x v="5"/>
    <x v="1"/>
    <x v="0"/>
    <x v="0"/>
    <n v="0"/>
    <n v="0"/>
    <n v="0"/>
    <n v="9768"/>
    <n v="2656977"/>
    <n v="0"/>
    <n v="0"/>
    <n v="0"/>
    <n v="0"/>
  </r>
  <r>
    <s v="b5d88c09-e530-4232-9b91-a5a800f825cb"/>
    <x v="5"/>
    <x v="1"/>
    <x v="1"/>
    <x v="0"/>
    <n v="12"/>
    <n v="1"/>
    <n v="345"/>
    <n v="8295"/>
    <n v="2202833"/>
    <n v="0.1"/>
    <n v="1.4"/>
    <n v="28.8"/>
    <n v="345"/>
  </r>
  <r>
    <s v="b5d88c09-e530-4232-9b91-a5a800f825cb"/>
    <x v="5"/>
    <x v="1"/>
    <x v="2"/>
    <x v="0"/>
    <n v="57"/>
    <n v="16"/>
    <n v="2864"/>
    <n v="10439"/>
    <n v="3004985"/>
    <n v="1.5"/>
    <n v="5.5"/>
    <n v="50.2"/>
    <n v="179"/>
  </r>
  <r>
    <s v="b5d88c09-e530-4232-9b91-a5a800f825cb"/>
    <x v="5"/>
    <x v="1"/>
    <x v="3"/>
    <x v="0"/>
    <n v="96"/>
    <n v="21"/>
    <n v="3175"/>
    <n v="10168"/>
    <n v="3082059"/>
    <n v="2.1"/>
    <n v="9.4"/>
    <n v="33.1"/>
    <n v="151.19999999999999"/>
  </r>
  <r>
    <s v="b5d88c09-e530-4232-9b91-a5a800f825cb"/>
    <x v="6"/>
    <x v="0"/>
    <x v="0"/>
    <x v="0"/>
    <n v="0"/>
    <n v="0"/>
    <n v="0"/>
    <n v="9034"/>
    <n v="2229219"/>
    <n v="0"/>
    <n v="0"/>
    <n v="0"/>
    <n v="0"/>
  </r>
  <r>
    <s v="b5d88c09-e530-4232-9b91-a5a800f825cb"/>
    <x v="6"/>
    <x v="0"/>
    <x v="1"/>
    <x v="0"/>
    <n v="0"/>
    <n v="0"/>
    <n v="0"/>
    <n v="9891"/>
    <n v="2431692"/>
    <n v="0"/>
    <n v="0"/>
    <n v="0"/>
    <n v="0"/>
  </r>
  <r>
    <s v="b5d88c09-e530-4232-9b91-a5a800f825cb"/>
    <x v="6"/>
    <x v="0"/>
    <x v="2"/>
    <x v="0"/>
    <n v="18"/>
    <n v="6"/>
    <n v="695"/>
    <n v="12213"/>
    <n v="3287683"/>
    <n v="0.5"/>
    <n v="1.5"/>
    <n v="38.6"/>
    <n v="115.8"/>
  </r>
  <r>
    <s v="b5d88c09-e530-4232-9b91-a5a800f825cb"/>
    <x v="6"/>
    <x v="0"/>
    <x v="3"/>
    <x v="0"/>
    <n v="64"/>
    <n v="10"/>
    <n v="2202"/>
    <n v="15650"/>
    <n v="3635219"/>
    <n v="0.6"/>
    <n v="4.0999999999999996"/>
    <n v="34.4"/>
    <n v="220.2"/>
  </r>
  <r>
    <s v="b5d88c09-e530-4232-9b91-a5a800f825cb"/>
    <x v="6"/>
    <x v="1"/>
    <x v="0"/>
    <x v="0"/>
    <n v="0"/>
    <n v="0"/>
    <n v="0"/>
    <n v="9229"/>
    <n v="2282140"/>
    <n v="0"/>
    <n v="0"/>
    <n v="0"/>
    <n v="0"/>
  </r>
  <r>
    <s v="b5d88c09-e530-4232-9b91-a5a800f825cb"/>
    <x v="6"/>
    <x v="1"/>
    <x v="1"/>
    <x v="0"/>
    <n v="0"/>
    <n v="0"/>
    <n v="0"/>
    <n v="8144"/>
    <n v="2000257"/>
    <n v="0"/>
    <n v="0"/>
    <n v="0"/>
    <n v="0"/>
  </r>
  <r>
    <s v="b5d88c09-e530-4232-9b91-a5a800f825cb"/>
    <x v="6"/>
    <x v="1"/>
    <x v="2"/>
    <x v="0"/>
    <n v="85"/>
    <n v="17"/>
    <n v="3351"/>
    <n v="10236"/>
    <n v="2720511"/>
    <n v="1.7"/>
    <n v="8.3000000000000007"/>
    <n v="39.4"/>
    <n v="197.1"/>
  </r>
  <r>
    <s v="b5d88c09-e530-4232-9b91-a5a800f825cb"/>
    <x v="6"/>
    <x v="1"/>
    <x v="3"/>
    <x v="0"/>
    <n v="146"/>
    <n v="32"/>
    <n v="5728"/>
    <n v="11332"/>
    <n v="2552031"/>
    <n v="2.8"/>
    <n v="12.9"/>
    <n v="39.200000000000003"/>
    <n v="179"/>
  </r>
  <r>
    <s v="b5d88c09-e530-4232-9b91-a5a800f825cb"/>
    <x v="7"/>
    <x v="0"/>
    <x v="0"/>
    <x v="0"/>
    <n v="0"/>
    <n v="0"/>
    <n v="0"/>
    <n v="8375"/>
    <n v="2246384"/>
    <n v="0"/>
    <n v="0"/>
    <n v="0"/>
    <n v="0"/>
  </r>
  <r>
    <s v="b5d88c09-e530-4232-9b91-a5a800f825cb"/>
    <x v="7"/>
    <x v="0"/>
    <x v="1"/>
    <x v="0"/>
    <n v="0"/>
    <n v="0"/>
    <n v="0"/>
    <n v="9778"/>
    <n v="2507388"/>
    <n v="0"/>
    <n v="0"/>
    <n v="0"/>
    <n v="0"/>
  </r>
  <r>
    <s v="b5d88c09-e530-4232-9b91-a5a800f825cb"/>
    <x v="7"/>
    <x v="0"/>
    <x v="2"/>
    <x v="0"/>
    <n v="22"/>
    <n v="6"/>
    <n v="898"/>
    <n v="11997"/>
    <n v="3477815"/>
    <n v="0.5"/>
    <n v="1.8"/>
    <n v="40.799999999999997"/>
    <n v="149.69999999999999"/>
  </r>
  <r>
    <s v="b5d88c09-e530-4232-9b91-a5a800f825cb"/>
    <x v="7"/>
    <x v="0"/>
    <x v="3"/>
    <x v="0"/>
    <n v="80"/>
    <n v="16"/>
    <n v="2985"/>
    <n v="16329"/>
    <n v="5110009"/>
    <n v="1"/>
    <n v="4.9000000000000004"/>
    <n v="37.299999999999997"/>
    <n v="186.6"/>
  </r>
  <r>
    <s v="b5d88c09-e530-4232-9b91-a5a800f825cb"/>
    <x v="7"/>
    <x v="1"/>
    <x v="0"/>
    <x v="0"/>
    <n v="0"/>
    <n v="0"/>
    <n v="0"/>
    <n v="8699"/>
    <n v="2327698"/>
    <n v="0"/>
    <n v="0"/>
    <n v="0"/>
    <n v="0"/>
  </r>
  <r>
    <s v="b5d88c09-e530-4232-9b91-a5a800f825cb"/>
    <x v="7"/>
    <x v="1"/>
    <x v="1"/>
    <x v="0"/>
    <n v="0"/>
    <n v="0"/>
    <n v="0"/>
    <n v="7998"/>
    <n v="2103164"/>
    <n v="0"/>
    <n v="0"/>
    <n v="0"/>
    <n v="0"/>
  </r>
  <r>
    <s v="b5d88c09-e530-4232-9b91-a5a800f825cb"/>
    <x v="7"/>
    <x v="1"/>
    <x v="2"/>
    <x v="0"/>
    <n v="99"/>
    <n v="20"/>
    <n v="4342"/>
    <n v="9997"/>
    <n v="2905321"/>
    <n v="2"/>
    <n v="9.9"/>
    <n v="43.9"/>
    <n v="217.1"/>
  </r>
  <r>
    <s v="b5d88c09-e530-4232-9b91-a5a800f825cb"/>
    <x v="7"/>
    <x v="1"/>
    <x v="3"/>
    <x v="0"/>
    <n v="204"/>
    <n v="37"/>
    <n v="8615"/>
    <n v="11688"/>
    <n v="3593129"/>
    <n v="3.2"/>
    <n v="17.5"/>
    <n v="42.2"/>
    <n v="232.8"/>
  </r>
  <r>
    <s v="b5d88c09-e530-4232-9b91-a5a800f825cb"/>
    <x v="8"/>
    <x v="0"/>
    <x v="0"/>
    <x v="0"/>
    <n v="0"/>
    <n v="0"/>
    <n v="0"/>
    <n v="7792"/>
    <n v="1285275"/>
    <n v="0"/>
    <n v="0"/>
    <n v="0"/>
    <n v="0"/>
  </r>
  <r>
    <s v="b5d88c09-e530-4232-9b91-a5a800f825cb"/>
    <x v="8"/>
    <x v="0"/>
    <x v="1"/>
    <x v="0"/>
    <n v="1"/>
    <n v="1"/>
    <n v="30"/>
    <n v="10792"/>
    <n v="1600410"/>
    <n v="0.1"/>
    <n v="0.1"/>
    <n v="30"/>
    <n v="30"/>
  </r>
  <r>
    <s v="b5d88c09-e530-4232-9b91-a5a800f825cb"/>
    <x v="8"/>
    <x v="0"/>
    <x v="2"/>
    <x v="0"/>
    <n v="30"/>
    <n v="8"/>
    <n v="889"/>
    <n v="14935"/>
    <n v="2178846"/>
    <n v="0.5"/>
    <n v="2"/>
    <n v="29.6"/>
    <n v="111.1"/>
  </r>
  <r>
    <s v="b5d88c09-e530-4232-9b91-a5a800f825cb"/>
    <x v="8"/>
    <x v="0"/>
    <x v="3"/>
    <x v="0"/>
    <n v="72"/>
    <n v="15"/>
    <n v="2397"/>
    <n v="16377"/>
    <n v="3080899"/>
    <n v="0.9"/>
    <n v="4.4000000000000004"/>
    <n v="33.299999999999997"/>
    <n v="159.80000000000001"/>
  </r>
  <r>
    <s v="b5d88c09-e530-4232-9b91-a5a800f825cb"/>
    <x v="8"/>
    <x v="1"/>
    <x v="0"/>
    <x v="0"/>
    <n v="0"/>
    <n v="0"/>
    <n v="0"/>
    <n v="8114"/>
    <n v="1350708"/>
    <n v="0"/>
    <n v="0"/>
    <n v="0"/>
    <n v="0"/>
  </r>
  <r>
    <s v="b5d88c09-e530-4232-9b91-a5a800f825cb"/>
    <x v="8"/>
    <x v="1"/>
    <x v="1"/>
    <x v="0"/>
    <n v="0"/>
    <n v="0"/>
    <n v="0"/>
    <n v="8767"/>
    <n v="1312743"/>
    <n v="0"/>
    <n v="0"/>
    <n v="0"/>
    <n v="0"/>
  </r>
  <r>
    <s v="b5d88c09-e530-4232-9b91-a5a800f825cb"/>
    <x v="8"/>
    <x v="1"/>
    <x v="2"/>
    <x v="0"/>
    <n v="57"/>
    <n v="18"/>
    <n v="2490"/>
    <n v="12405"/>
    <n v="1796485"/>
    <n v="1.5"/>
    <n v="4.5999999999999996"/>
    <n v="43.7"/>
    <n v="138.30000000000001"/>
  </r>
  <r>
    <s v="b5d88c09-e530-4232-9b91-a5a800f825cb"/>
    <x v="8"/>
    <x v="1"/>
    <x v="3"/>
    <x v="0"/>
    <n v="121"/>
    <n v="36"/>
    <n v="5650"/>
    <n v="11734"/>
    <n v="2174234"/>
    <n v="3.1"/>
    <n v="10.3"/>
    <n v="46.7"/>
    <n v="156.9"/>
  </r>
  <r>
    <s v="b5d88c09-e530-4232-9b91-a5a800f825cb"/>
    <x v="9"/>
    <x v="0"/>
    <x v="0"/>
    <x v="0"/>
    <n v="0"/>
    <n v="0"/>
    <n v="0"/>
    <n v="0"/>
    <n v="0"/>
    <n v="0"/>
    <n v="0"/>
    <n v="0"/>
    <n v="0"/>
  </r>
  <r>
    <s v="b5d88c09-e530-4232-9b91-a5a800f825cb"/>
    <x v="9"/>
    <x v="0"/>
    <x v="1"/>
    <x v="0"/>
    <n v="0"/>
    <n v="0"/>
    <n v="0"/>
    <n v="0"/>
    <n v="0"/>
    <n v="0"/>
    <n v="0"/>
    <n v="0"/>
    <n v="0"/>
  </r>
  <r>
    <s v="b5d88c09-e530-4232-9b91-a5a800f825cb"/>
    <x v="9"/>
    <x v="0"/>
    <x v="2"/>
    <x v="0"/>
    <n v="0"/>
    <n v="0"/>
    <n v="0"/>
    <n v="0"/>
    <n v="0"/>
    <n v="0"/>
    <n v="0"/>
    <n v="0"/>
    <n v="0"/>
  </r>
  <r>
    <s v="b5d88c09-e530-4232-9b91-a5a800f825cb"/>
    <x v="9"/>
    <x v="0"/>
    <x v="3"/>
    <x v="0"/>
    <n v="0"/>
    <n v="0"/>
    <n v="0"/>
    <n v="0"/>
    <n v="0"/>
    <n v="0"/>
    <n v="0"/>
    <n v="0"/>
    <n v="0"/>
  </r>
  <r>
    <s v="b5d88c09-e530-4232-9b91-a5a800f825cb"/>
    <x v="9"/>
    <x v="1"/>
    <x v="0"/>
    <x v="0"/>
    <n v="0"/>
    <n v="0"/>
    <n v="0"/>
    <n v="0"/>
    <n v="0"/>
    <n v="0"/>
    <n v="0"/>
    <n v="0"/>
    <n v="0"/>
  </r>
  <r>
    <s v="b5d88c09-e530-4232-9b91-a5a800f825cb"/>
    <x v="9"/>
    <x v="1"/>
    <x v="1"/>
    <x v="0"/>
    <n v="0"/>
    <n v="0"/>
    <n v="0"/>
    <n v="0"/>
    <n v="0"/>
    <n v="0"/>
    <n v="0"/>
    <n v="0"/>
    <n v="0"/>
  </r>
  <r>
    <s v="b5d88c09-e530-4232-9b91-a5a800f825cb"/>
    <x v="9"/>
    <x v="1"/>
    <x v="2"/>
    <x v="0"/>
    <n v="0"/>
    <n v="0"/>
    <n v="0"/>
    <n v="0"/>
    <n v="0"/>
    <n v="0"/>
    <n v="0"/>
    <n v="0"/>
    <n v="0"/>
  </r>
  <r>
    <s v="b5d88c09-e530-4232-9b91-a5a800f825cb"/>
    <x v="9"/>
    <x v="1"/>
    <x v="3"/>
    <x v="0"/>
    <n v="0"/>
    <n v="0"/>
    <n v="0"/>
    <n v="0"/>
    <n v="0"/>
    <n v="0"/>
    <n v="0"/>
    <n v="0"/>
    <n v="0"/>
  </r>
  <r>
    <s v="9e47b7e2-0060-47a6-bc18-a5a800f825cb"/>
    <x v="0"/>
    <x v="0"/>
    <x v="0"/>
    <x v="0"/>
    <n v="0"/>
    <n v="0"/>
    <n v="0"/>
    <n v="74243"/>
    <n v="21511055"/>
    <n v="0"/>
    <n v="0"/>
    <n v="0"/>
    <n v="0"/>
  </r>
  <r>
    <s v="9e47b7e2-0060-47a6-bc18-a5a800f825cb"/>
    <x v="0"/>
    <x v="0"/>
    <x v="1"/>
    <x v="0"/>
    <n v="0"/>
    <n v="0"/>
    <n v="0"/>
    <n v="87187"/>
    <n v="24602540"/>
    <n v="0"/>
    <n v="0"/>
    <n v="0"/>
    <n v="0"/>
  </r>
  <r>
    <s v="9e47b7e2-0060-47a6-bc18-a5a800f825cb"/>
    <x v="0"/>
    <x v="0"/>
    <x v="2"/>
    <x v="0"/>
    <n v="1"/>
    <n v="1"/>
    <n v="20"/>
    <n v="80452"/>
    <n v="25884622"/>
    <n v="0"/>
    <n v="0"/>
    <n v="20"/>
    <n v="20"/>
  </r>
  <r>
    <s v="9e47b7e2-0060-47a6-bc18-a5a800f825cb"/>
    <x v="0"/>
    <x v="0"/>
    <x v="3"/>
    <x v="0"/>
    <n v="0"/>
    <n v="0"/>
    <n v="0"/>
    <n v="34016"/>
    <n v="11513366"/>
    <n v="0"/>
    <n v="0"/>
    <n v="0"/>
    <n v="0"/>
  </r>
  <r>
    <s v="9e47b7e2-0060-47a6-bc18-a5a800f825cb"/>
    <x v="0"/>
    <x v="1"/>
    <x v="0"/>
    <x v="0"/>
    <n v="0"/>
    <n v="0"/>
    <n v="0"/>
    <n v="76703"/>
    <n v="22220078"/>
    <n v="0"/>
    <n v="0"/>
    <n v="0"/>
    <n v="0"/>
  </r>
  <r>
    <s v="9e47b7e2-0060-47a6-bc18-a5a800f825cb"/>
    <x v="0"/>
    <x v="1"/>
    <x v="1"/>
    <x v="0"/>
    <n v="0"/>
    <n v="0"/>
    <n v="0"/>
    <n v="80236"/>
    <n v="22299892"/>
    <n v="0"/>
    <n v="0"/>
    <n v="0"/>
    <n v="0"/>
  </r>
  <r>
    <s v="9e47b7e2-0060-47a6-bc18-a5a800f825cb"/>
    <x v="0"/>
    <x v="1"/>
    <x v="2"/>
    <x v="0"/>
    <n v="7"/>
    <n v="2"/>
    <n v="330"/>
    <n v="72250"/>
    <n v="23126164"/>
    <n v="0"/>
    <n v="0"/>
    <n v="47"/>
    <n v="165"/>
  </r>
  <r>
    <s v="9e47b7e2-0060-47a6-bc18-a5a800f825cb"/>
    <x v="0"/>
    <x v="1"/>
    <x v="3"/>
    <x v="0"/>
    <n v="10"/>
    <n v="4"/>
    <n v="540"/>
    <n v="27633"/>
    <n v="9305555"/>
    <n v="0"/>
    <n v="0"/>
    <n v="54"/>
    <n v="135"/>
  </r>
  <r>
    <s v="9e47b7e2-0060-47a6-bc18-a5a800f825cb"/>
    <x v="1"/>
    <x v="0"/>
    <x v="0"/>
    <x v="0"/>
    <n v="0"/>
    <n v="0"/>
    <n v="0"/>
    <n v="73420"/>
    <n v="21125468"/>
    <n v="0"/>
    <n v="0"/>
    <n v="0"/>
    <n v="0"/>
  </r>
  <r>
    <s v="9e47b7e2-0060-47a6-bc18-a5a800f825cb"/>
    <x v="1"/>
    <x v="0"/>
    <x v="1"/>
    <x v="0"/>
    <n v="0"/>
    <n v="0"/>
    <n v="0"/>
    <n v="85244"/>
    <n v="24033116"/>
    <n v="0"/>
    <n v="0"/>
    <n v="0"/>
    <n v="0"/>
  </r>
  <r>
    <s v="9e47b7e2-0060-47a6-bc18-a5a800f825cb"/>
    <x v="1"/>
    <x v="0"/>
    <x v="2"/>
    <x v="0"/>
    <n v="0"/>
    <n v="0"/>
    <n v="0"/>
    <n v="79978"/>
    <n v="25858101"/>
    <n v="0"/>
    <n v="0"/>
    <n v="0"/>
    <n v="0"/>
  </r>
  <r>
    <s v="9e47b7e2-0060-47a6-bc18-a5a800f825cb"/>
    <x v="1"/>
    <x v="0"/>
    <x v="3"/>
    <x v="0"/>
    <n v="11"/>
    <n v="4"/>
    <n v="450"/>
    <n v="34308"/>
    <n v="11651487"/>
    <n v="0"/>
    <n v="0"/>
    <n v="40"/>
    <n v="112"/>
  </r>
  <r>
    <s v="9e47b7e2-0060-47a6-bc18-a5a800f825cb"/>
    <x v="1"/>
    <x v="1"/>
    <x v="0"/>
    <x v="0"/>
    <n v="0"/>
    <n v="0"/>
    <n v="0"/>
    <n v="75941"/>
    <n v="21836764"/>
    <n v="0"/>
    <n v="0"/>
    <n v="0"/>
    <n v="0"/>
  </r>
  <r>
    <s v="9e47b7e2-0060-47a6-bc18-a5a800f825cb"/>
    <x v="1"/>
    <x v="1"/>
    <x v="1"/>
    <x v="0"/>
    <n v="0"/>
    <n v="0"/>
    <n v="0"/>
    <n v="78139"/>
    <n v="21685217"/>
    <n v="0"/>
    <n v="0"/>
    <n v="0"/>
    <n v="0"/>
  </r>
  <r>
    <s v="9e47b7e2-0060-47a6-bc18-a5a800f825cb"/>
    <x v="1"/>
    <x v="1"/>
    <x v="2"/>
    <x v="0"/>
    <n v="8"/>
    <n v="2"/>
    <n v="720"/>
    <n v="71931"/>
    <n v="23059540"/>
    <n v="0"/>
    <n v="0"/>
    <n v="90"/>
    <n v="360"/>
  </r>
  <r>
    <s v="9e47b7e2-0060-47a6-bc18-a5a800f825cb"/>
    <x v="1"/>
    <x v="1"/>
    <x v="3"/>
    <x v="0"/>
    <n v="29"/>
    <n v="9"/>
    <n v="1755"/>
    <n v="28015"/>
    <n v="9477272"/>
    <n v="0"/>
    <n v="0"/>
    <n v="60"/>
    <n v="195"/>
  </r>
  <r>
    <s v="9e47b7e2-0060-47a6-bc18-a5a800f825cb"/>
    <x v="2"/>
    <x v="0"/>
    <x v="0"/>
    <x v="0"/>
    <n v="0"/>
    <n v="0"/>
    <n v="0"/>
    <n v="72286"/>
    <n v="21138780"/>
    <n v="0"/>
    <n v="0"/>
    <n v="0"/>
    <n v="0"/>
  </r>
  <r>
    <s v="9e47b7e2-0060-47a6-bc18-a5a800f825cb"/>
    <x v="2"/>
    <x v="0"/>
    <x v="1"/>
    <x v="0"/>
    <n v="0"/>
    <n v="0"/>
    <n v="0"/>
    <n v="84088"/>
    <n v="23994665"/>
    <n v="0"/>
    <n v="0"/>
    <n v="0"/>
    <n v="0"/>
  </r>
  <r>
    <s v="9e47b7e2-0060-47a6-bc18-a5a800f825cb"/>
    <x v="2"/>
    <x v="0"/>
    <x v="2"/>
    <x v="0"/>
    <n v="0"/>
    <n v="0"/>
    <n v="0"/>
    <n v="80300"/>
    <n v="26061705"/>
    <n v="0"/>
    <n v="0"/>
    <n v="0"/>
    <n v="0"/>
  </r>
  <r>
    <s v="9e47b7e2-0060-47a6-bc18-a5a800f825cb"/>
    <x v="2"/>
    <x v="0"/>
    <x v="3"/>
    <x v="0"/>
    <n v="38"/>
    <n v="7"/>
    <n v="1380"/>
    <n v="34651"/>
    <n v="11934942"/>
    <n v="0"/>
    <n v="0"/>
    <n v="36"/>
    <n v="197"/>
  </r>
  <r>
    <s v="9e47b7e2-0060-47a6-bc18-a5a800f825cb"/>
    <x v="2"/>
    <x v="1"/>
    <x v="0"/>
    <x v="0"/>
    <n v="0"/>
    <n v="0"/>
    <n v="0"/>
    <n v="75236"/>
    <n v="22016660"/>
    <n v="0"/>
    <n v="0"/>
    <n v="0"/>
    <n v="0"/>
  </r>
  <r>
    <s v="9e47b7e2-0060-47a6-bc18-a5a800f825cb"/>
    <x v="2"/>
    <x v="1"/>
    <x v="1"/>
    <x v="0"/>
    <n v="0"/>
    <n v="0"/>
    <n v="0"/>
    <n v="76508"/>
    <n v="21550043"/>
    <n v="0"/>
    <n v="0"/>
    <n v="0"/>
    <n v="0"/>
  </r>
  <r>
    <s v="9e47b7e2-0060-47a6-bc18-a5a800f825cb"/>
    <x v="2"/>
    <x v="1"/>
    <x v="2"/>
    <x v="0"/>
    <n v="32"/>
    <n v="9"/>
    <n v="1710"/>
    <n v="72035"/>
    <n v="23198211"/>
    <n v="0"/>
    <n v="0"/>
    <n v="53"/>
    <n v="190"/>
  </r>
  <r>
    <s v="9e47b7e2-0060-47a6-bc18-a5a800f825cb"/>
    <x v="2"/>
    <x v="1"/>
    <x v="3"/>
    <x v="0"/>
    <n v="49"/>
    <n v="12"/>
    <n v="2595"/>
    <n v="28495"/>
    <n v="9748061"/>
    <n v="0"/>
    <n v="0"/>
    <n v="52"/>
    <n v="216"/>
  </r>
  <r>
    <s v="9e47b7e2-0060-47a6-bc18-a5a800f825cb"/>
    <x v="3"/>
    <x v="0"/>
    <x v="0"/>
    <x v="0"/>
    <n v="0"/>
    <n v="0"/>
    <n v="0"/>
    <n v="71539"/>
    <n v="20617181"/>
    <n v="0"/>
    <n v="0"/>
    <n v="0"/>
    <n v="0"/>
  </r>
  <r>
    <s v="9e47b7e2-0060-47a6-bc18-a5a800f825cb"/>
    <x v="3"/>
    <x v="0"/>
    <x v="1"/>
    <x v="0"/>
    <n v="0"/>
    <n v="0"/>
    <n v="0"/>
    <n v="82588"/>
    <n v="23560344"/>
    <n v="0"/>
    <n v="0"/>
    <n v="0"/>
    <n v="0"/>
  </r>
  <r>
    <s v="9e47b7e2-0060-47a6-bc18-a5a800f825cb"/>
    <x v="3"/>
    <x v="0"/>
    <x v="2"/>
    <x v="0"/>
    <n v="0"/>
    <n v="0"/>
    <n v="0"/>
    <n v="81954"/>
    <n v="25860433"/>
    <n v="0"/>
    <n v="0"/>
    <n v="0"/>
    <n v="0"/>
  </r>
  <r>
    <s v="9e47b7e2-0060-47a6-bc18-a5a800f825cb"/>
    <x v="3"/>
    <x v="0"/>
    <x v="3"/>
    <x v="0"/>
    <n v="68"/>
    <n v="14"/>
    <n v="3000"/>
    <n v="35700"/>
    <n v="12252090"/>
    <n v="0"/>
    <n v="0"/>
    <n v="44"/>
    <n v="214"/>
  </r>
  <r>
    <s v="9e47b7e2-0060-47a6-bc18-a5a800f825cb"/>
    <x v="3"/>
    <x v="1"/>
    <x v="0"/>
    <x v="0"/>
    <n v="0"/>
    <n v="0"/>
    <n v="0"/>
    <n v="74498"/>
    <n v="21530448"/>
    <n v="0"/>
    <n v="0"/>
    <n v="0"/>
    <n v="0"/>
  </r>
  <r>
    <s v="9e47b7e2-0060-47a6-bc18-a5a800f825cb"/>
    <x v="3"/>
    <x v="1"/>
    <x v="1"/>
    <x v="0"/>
    <n v="5"/>
    <n v="1"/>
    <n v="270"/>
    <n v="73318"/>
    <n v="20549140"/>
    <n v="0"/>
    <n v="0"/>
    <n v="54"/>
    <n v="270"/>
  </r>
  <r>
    <s v="9e47b7e2-0060-47a6-bc18-a5a800f825cb"/>
    <x v="3"/>
    <x v="1"/>
    <x v="2"/>
    <x v="0"/>
    <n v="12"/>
    <n v="4"/>
    <n v="885"/>
    <n v="72918"/>
    <n v="22821175"/>
    <n v="0"/>
    <n v="0"/>
    <n v="73"/>
    <n v="221"/>
  </r>
  <r>
    <s v="9e47b7e2-0060-47a6-bc18-a5a800f825cb"/>
    <x v="3"/>
    <x v="1"/>
    <x v="3"/>
    <x v="0"/>
    <n v="62"/>
    <n v="17"/>
    <n v="2824"/>
    <n v="29463"/>
    <n v="10045101"/>
    <n v="0"/>
    <n v="0"/>
    <n v="45"/>
    <n v="166"/>
  </r>
  <r>
    <s v="9e47b7e2-0060-47a6-bc18-a5a800f825cb"/>
    <x v="4"/>
    <x v="0"/>
    <x v="0"/>
    <x v="0"/>
    <n v="0"/>
    <n v="0"/>
    <n v="0"/>
    <n v="71504"/>
    <n v="20658086"/>
    <n v="0"/>
    <n v="0"/>
    <n v="0"/>
    <n v="0"/>
  </r>
  <r>
    <s v="9e47b7e2-0060-47a6-bc18-a5a800f825cb"/>
    <x v="4"/>
    <x v="0"/>
    <x v="1"/>
    <x v="0"/>
    <n v="0"/>
    <n v="0"/>
    <n v="0"/>
    <n v="83482"/>
    <n v="23921335"/>
    <n v="0"/>
    <n v="0"/>
    <n v="0"/>
    <n v="0"/>
  </r>
  <r>
    <s v="9e47b7e2-0060-47a6-bc18-a5a800f825cb"/>
    <x v="4"/>
    <x v="0"/>
    <x v="2"/>
    <x v="0"/>
    <n v="19"/>
    <n v="3"/>
    <n v="735"/>
    <n v="82202"/>
    <n v="26034449"/>
    <n v="0"/>
    <n v="0"/>
    <n v="38"/>
    <n v="245"/>
  </r>
  <r>
    <s v="9e47b7e2-0060-47a6-bc18-a5a800f825cb"/>
    <x v="4"/>
    <x v="0"/>
    <x v="3"/>
    <x v="0"/>
    <n v="84"/>
    <n v="18"/>
    <n v="3960"/>
    <n v="37361"/>
    <n v="12785365"/>
    <n v="0"/>
    <n v="0"/>
    <n v="47"/>
    <n v="220"/>
  </r>
  <r>
    <s v="9e47b7e2-0060-47a6-bc18-a5a800f825cb"/>
    <x v="4"/>
    <x v="1"/>
    <x v="0"/>
    <x v="0"/>
    <n v="0"/>
    <n v="0"/>
    <n v="0"/>
    <n v="74371"/>
    <n v="21504926"/>
    <n v="0"/>
    <n v="0"/>
    <n v="0"/>
    <n v="0"/>
  </r>
  <r>
    <s v="9e47b7e2-0060-47a6-bc18-a5a800f825cb"/>
    <x v="4"/>
    <x v="1"/>
    <x v="1"/>
    <x v="0"/>
    <n v="2"/>
    <n v="1"/>
    <n v="60"/>
    <n v="72937"/>
    <n v="20804627"/>
    <n v="0"/>
    <n v="0"/>
    <n v="30"/>
    <n v="60"/>
  </r>
  <r>
    <s v="9e47b7e2-0060-47a6-bc18-a5a800f825cb"/>
    <x v="4"/>
    <x v="1"/>
    <x v="2"/>
    <x v="0"/>
    <n v="26"/>
    <n v="9"/>
    <n v="1955"/>
    <n v="72975"/>
    <n v="23033100"/>
    <n v="0"/>
    <n v="0"/>
    <n v="75"/>
    <n v="217"/>
  </r>
  <r>
    <s v="9e47b7e2-0060-47a6-bc18-a5a800f825cb"/>
    <x v="4"/>
    <x v="1"/>
    <x v="3"/>
    <x v="0"/>
    <n v="101"/>
    <n v="22"/>
    <n v="4726"/>
    <n v="30869"/>
    <n v="10555357"/>
    <n v="0"/>
    <n v="0"/>
    <n v="46"/>
    <n v="214"/>
  </r>
  <r>
    <s v="9e47b7e2-0060-47a6-bc18-a5a800f825cb"/>
    <x v="5"/>
    <x v="0"/>
    <x v="0"/>
    <x v="0"/>
    <n v="0"/>
    <n v="0"/>
    <n v="0"/>
    <n v="69007"/>
    <n v="20506293"/>
    <n v="0"/>
    <n v="0"/>
    <n v="0"/>
    <n v="0"/>
  </r>
  <r>
    <s v="9e47b7e2-0060-47a6-bc18-a5a800f825cb"/>
    <x v="5"/>
    <x v="0"/>
    <x v="1"/>
    <x v="0"/>
    <n v="0"/>
    <n v="0"/>
    <n v="0"/>
    <n v="84947"/>
    <n v="24757057"/>
    <n v="0"/>
    <n v="0"/>
    <n v="0"/>
    <n v="0"/>
  </r>
  <r>
    <s v="9e47b7e2-0060-47a6-bc18-a5a800f825cb"/>
    <x v="5"/>
    <x v="0"/>
    <x v="2"/>
    <x v="0"/>
    <n v="19"/>
    <n v="6"/>
    <n v="870"/>
    <n v="80072"/>
    <n v="25809235"/>
    <n v="0"/>
    <n v="0"/>
    <n v="45"/>
    <n v="145"/>
  </r>
  <r>
    <s v="9e47b7e2-0060-47a6-bc18-a5a800f825cb"/>
    <x v="5"/>
    <x v="0"/>
    <x v="3"/>
    <x v="0"/>
    <n v="95"/>
    <n v="21"/>
    <n v="4671"/>
    <n v="39326"/>
    <n v="13510171"/>
    <n v="0"/>
    <n v="0"/>
    <n v="49"/>
    <n v="222"/>
  </r>
  <r>
    <s v="9e47b7e2-0060-47a6-bc18-a5a800f825cb"/>
    <x v="5"/>
    <x v="1"/>
    <x v="0"/>
    <x v="0"/>
    <n v="0"/>
    <n v="0"/>
    <n v="0"/>
    <n v="71617"/>
    <n v="21329213"/>
    <n v="0"/>
    <n v="0"/>
    <n v="0"/>
    <n v="0"/>
  </r>
  <r>
    <s v="9e47b7e2-0060-47a6-bc18-a5a800f825cb"/>
    <x v="5"/>
    <x v="1"/>
    <x v="1"/>
    <x v="0"/>
    <n v="2"/>
    <n v="1"/>
    <n v="60"/>
    <n v="75734"/>
    <n v="21878737"/>
    <n v="0"/>
    <n v="0"/>
    <n v="30"/>
    <n v="60"/>
  </r>
  <r>
    <s v="9e47b7e2-0060-47a6-bc18-a5a800f825cb"/>
    <x v="5"/>
    <x v="1"/>
    <x v="2"/>
    <x v="0"/>
    <n v="30"/>
    <n v="11"/>
    <n v="1890"/>
    <n v="71581"/>
    <n v="22804356"/>
    <n v="0"/>
    <n v="0"/>
    <n v="63"/>
    <n v="171"/>
  </r>
  <r>
    <s v="9e47b7e2-0060-47a6-bc18-a5a800f825cb"/>
    <x v="5"/>
    <x v="1"/>
    <x v="3"/>
    <x v="0"/>
    <n v="131"/>
    <n v="29"/>
    <n v="6630"/>
    <n v="32635"/>
    <n v="11160163"/>
    <n v="0"/>
    <n v="0"/>
    <n v="50"/>
    <n v="228"/>
  </r>
  <r>
    <s v="9e47b7e2-0060-47a6-bc18-a5a800f825cb"/>
    <x v="6"/>
    <x v="0"/>
    <x v="0"/>
    <x v="0"/>
    <n v="0"/>
    <n v="0"/>
    <n v="0"/>
    <n v="68192"/>
    <n v="20165513"/>
    <n v="0"/>
    <n v="0"/>
    <n v="0"/>
    <n v="0"/>
  </r>
  <r>
    <s v="9e47b7e2-0060-47a6-bc18-a5a800f825cb"/>
    <x v="6"/>
    <x v="0"/>
    <x v="1"/>
    <x v="0"/>
    <n v="3"/>
    <n v="1"/>
    <n v="90"/>
    <n v="86001"/>
    <n v="24742110"/>
    <n v="0"/>
    <n v="0"/>
    <n v="30"/>
    <n v="90"/>
  </r>
  <r>
    <s v="9e47b7e2-0060-47a6-bc18-a5a800f825cb"/>
    <x v="6"/>
    <x v="0"/>
    <x v="2"/>
    <x v="0"/>
    <n v="15"/>
    <n v="5"/>
    <n v="620"/>
    <n v="79698"/>
    <n v="25425384"/>
    <n v="0"/>
    <n v="0"/>
    <n v="41"/>
    <n v="124"/>
  </r>
  <r>
    <s v="9e47b7e2-0060-47a6-bc18-a5a800f825cb"/>
    <x v="6"/>
    <x v="0"/>
    <x v="3"/>
    <x v="0"/>
    <n v="88"/>
    <n v="23"/>
    <n v="4890"/>
    <n v="42342"/>
    <n v="14419432"/>
    <n v="0"/>
    <n v="0"/>
    <n v="55"/>
    <n v="212"/>
  </r>
  <r>
    <s v="9e47b7e2-0060-47a6-bc18-a5a800f825cb"/>
    <x v="6"/>
    <x v="1"/>
    <x v="0"/>
    <x v="0"/>
    <n v="0"/>
    <n v="0"/>
    <n v="0"/>
    <n v="70748"/>
    <n v="21023781"/>
    <n v="0"/>
    <n v="0"/>
    <n v="0"/>
    <n v="0"/>
  </r>
  <r>
    <s v="9e47b7e2-0060-47a6-bc18-a5a800f825cb"/>
    <x v="6"/>
    <x v="1"/>
    <x v="1"/>
    <x v="0"/>
    <n v="2"/>
    <n v="1"/>
    <n v="60"/>
    <n v="76347"/>
    <n v="22012544"/>
    <n v="0"/>
    <n v="0"/>
    <n v="30"/>
    <n v="60"/>
  </r>
  <r>
    <s v="9e47b7e2-0060-47a6-bc18-a5a800f825cb"/>
    <x v="6"/>
    <x v="1"/>
    <x v="2"/>
    <x v="0"/>
    <n v="31"/>
    <n v="9"/>
    <n v="2535"/>
    <n v="70317"/>
    <n v="22399091"/>
    <n v="0"/>
    <n v="0"/>
    <n v="81"/>
    <n v="281"/>
  </r>
  <r>
    <s v="9e47b7e2-0060-47a6-bc18-a5a800f825cb"/>
    <x v="6"/>
    <x v="1"/>
    <x v="3"/>
    <x v="0"/>
    <n v="147"/>
    <n v="41"/>
    <n v="8022"/>
    <n v="35075"/>
    <n v="11916287"/>
    <n v="0"/>
    <n v="0"/>
    <n v="54"/>
    <n v="195"/>
  </r>
  <r>
    <s v="9e47b7e2-0060-47a6-bc18-a5a800f825cb"/>
    <x v="7"/>
    <x v="0"/>
    <x v="0"/>
    <x v="0"/>
    <n v="0"/>
    <n v="0"/>
    <n v="0"/>
    <n v="67504"/>
    <n v="20095171"/>
    <n v="0"/>
    <n v="0"/>
    <n v="0"/>
    <n v="0"/>
  </r>
  <r>
    <s v="9e47b7e2-0060-47a6-bc18-a5a800f825cb"/>
    <x v="7"/>
    <x v="0"/>
    <x v="1"/>
    <x v="0"/>
    <n v="0"/>
    <n v="0"/>
    <n v="0"/>
    <n v="87509"/>
    <n v="24999535"/>
    <n v="0"/>
    <n v="0"/>
    <n v="0"/>
    <n v="0"/>
  </r>
  <r>
    <s v="9e47b7e2-0060-47a6-bc18-a5a800f825cb"/>
    <x v="7"/>
    <x v="0"/>
    <x v="2"/>
    <x v="0"/>
    <n v="9"/>
    <n v="3"/>
    <n v="465"/>
    <n v="79601"/>
    <n v="25143633"/>
    <n v="0"/>
    <n v="0"/>
    <n v="51"/>
    <n v="155"/>
  </r>
  <r>
    <s v="9e47b7e2-0060-47a6-bc18-a5a800f825cb"/>
    <x v="7"/>
    <x v="0"/>
    <x v="3"/>
    <x v="0"/>
    <n v="100"/>
    <n v="28"/>
    <n v="5820"/>
    <n v="45135"/>
    <n v="15310289"/>
    <n v="0"/>
    <n v="0"/>
    <n v="58"/>
    <n v="207"/>
  </r>
  <r>
    <s v="9e47b7e2-0060-47a6-bc18-a5a800f825cb"/>
    <x v="7"/>
    <x v="1"/>
    <x v="0"/>
    <x v="0"/>
    <n v="0"/>
    <n v="0"/>
    <n v="0"/>
    <n v="70498"/>
    <n v="20962378"/>
    <n v="0"/>
    <n v="0"/>
    <n v="0"/>
    <n v="0"/>
  </r>
  <r>
    <s v="9e47b7e2-0060-47a6-bc18-a5a800f825cb"/>
    <x v="7"/>
    <x v="1"/>
    <x v="1"/>
    <x v="0"/>
    <n v="0"/>
    <n v="0"/>
    <n v="0"/>
    <n v="78092"/>
    <n v="22331066"/>
    <n v="0"/>
    <n v="0"/>
    <n v="0"/>
    <n v="0"/>
  </r>
  <r>
    <s v="9e47b7e2-0060-47a6-bc18-a5a800f825cb"/>
    <x v="7"/>
    <x v="1"/>
    <x v="2"/>
    <x v="0"/>
    <n v="39"/>
    <n v="16"/>
    <n v="2730"/>
    <n v="70438"/>
    <n v="22285024"/>
    <n v="0"/>
    <n v="0"/>
    <n v="70"/>
    <n v="170"/>
  </r>
  <r>
    <s v="9e47b7e2-0060-47a6-bc18-a5a800f825cb"/>
    <x v="7"/>
    <x v="1"/>
    <x v="3"/>
    <x v="0"/>
    <n v="195"/>
    <n v="55"/>
    <n v="10919"/>
    <n v="37324"/>
    <n v="12648829"/>
    <n v="0"/>
    <n v="0"/>
    <n v="55"/>
    <n v="198"/>
  </r>
  <r>
    <s v="9e47b7e2-0060-47a6-bc18-a5a800f825cb"/>
    <x v="8"/>
    <x v="0"/>
    <x v="0"/>
    <x v="0"/>
    <n v="0"/>
    <n v="0"/>
    <n v="0"/>
    <n v="67422"/>
    <n v="20337384"/>
    <n v="0"/>
    <n v="0"/>
    <n v="0"/>
    <n v="0"/>
  </r>
  <r>
    <s v="9e47b7e2-0060-47a6-bc18-a5a800f825cb"/>
    <x v="8"/>
    <x v="0"/>
    <x v="1"/>
    <x v="0"/>
    <n v="1"/>
    <n v="1"/>
    <n v="30"/>
    <n v="91411"/>
    <n v="25810810"/>
    <n v="0"/>
    <n v="0"/>
    <n v="30"/>
    <n v="30"/>
  </r>
  <r>
    <s v="9e47b7e2-0060-47a6-bc18-a5a800f825cb"/>
    <x v="8"/>
    <x v="0"/>
    <x v="2"/>
    <x v="0"/>
    <n v="12"/>
    <n v="3"/>
    <n v="780"/>
    <n v="82369"/>
    <n v="25546132"/>
    <n v="0"/>
    <n v="0"/>
    <n v="65"/>
    <n v="260"/>
  </r>
  <r>
    <s v="9e47b7e2-0060-47a6-bc18-a5a800f825cb"/>
    <x v="8"/>
    <x v="0"/>
    <x v="3"/>
    <x v="0"/>
    <n v="101"/>
    <n v="27"/>
    <n v="5736"/>
    <n v="48119"/>
    <n v="16309105"/>
    <n v="0"/>
    <n v="0"/>
    <n v="56"/>
    <n v="212"/>
  </r>
  <r>
    <s v="9e47b7e2-0060-47a6-bc18-a5a800f825cb"/>
    <x v="8"/>
    <x v="1"/>
    <x v="0"/>
    <x v="0"/>
    <n v="0"/>
    <n v="0"/>
    <n v="0"/>
    <n v="70500"/>
    <n v="21295137"/>
    <n v="0"/>
    <n v="0"/>
    <n v="0"/>
    <n v="0"/>
  </r>
  <r>
    <s v="9e47b7e2-0060-47a6-bc18-a5a800f825cb"/>
    <x v="8"/>
    <x v="1"/>
    <x v="1"/>
    <x v="0"/>
    <n v="1"/>
    <n v="1"/>
    <n v="30"/>
    <n v="84282"/>
    <n v="23751346"/>
    <n v="0"/>
    <n v="0"/>
    <n v="30"/>
    <n v="30"/>
  </r>
  <r>
    <s v="9e47b7e2-0060-47a6-bc18-a5a800f825cb"/>
    <x v="8"/>
    <x v="1"/>
    <x v="2"/>
    <x v="0"/>
    <n v="39"/>
    <n v="12"/>
    <n v="2640"/>
    <n v="73620"/>
    <n v="22998474"/>
    <n v="0"/>
    <n v="0"/>
    <n v="67"/>
    <n v="220"/>
  </r>
  <r>
    <s v="9e47b7e2-0060-47a6-bc18-a5a800f825cb"/>
    <x v="8"/>
    <x v="1"/>
    <x v="3"/>
    <x v="0"/>
    <n v="168"/>
    <n v="55"/>
    <n v="10210"/>
    <n v="39858"/>
    <n v="13501202"/>
    <n v="0"/>
    <n v="0"/>
    <n v="60"/>
    <n v="185"/>
  </r>
  <r>
    <s v="9e47b7e2-0060-47a6-bc18-a5a800f825cb"/>
    <x v="9"/>
    <x v="0"/>
    <x v="0"/>
    <x v="0"/>
    <n v="0"/>
    <n v="0"/>
    <n v="0"/>
    <n v="64855"/>
    <n v="11912710"/>
    <n v="0"/>
    <n v="0"/>
    <n v="0"/>
    <n v="0"/>
  </r>
  <r>
    <s v="9e47b7e2-0060-47a6-bc18-a5a800f825cb"/>
    <x v="9"/>
    <x v="0"/>
    <x v="1"/>
    <x v="0"/>
    <n v="0"/>
    <n v="0"/>
    <n v="0"/>
    <n v="87058"/>
    <n v="15492499"/>
    <n v="0"/>
    <n v="0"/>
    <n v="0"/>
    <n v="0"/>
  </r>
  <r>
    <s v="9e47b7e2-0060-47a6-bc18-a5a800f825cb"/>
    <x v="9"/>
    <x v="0"/>
    <x v="2"/>
    <x v="0"/>
    <n v="8"/>
    <n v="3"/>
    <n v="480"/>
    <n v="79170"/>
    <n v="15091916"/>
    <n v="0"/>
    <n v="0"/>
    <n v="60"/>
    <n v="160"/>
  </r>
  <r>
    <s v="9e47b7e2-0060-47a6-bc18-a5a800f825cb"/>
    <x v="9"/>
    <x v="0"/>
    <x v="3"/>
    <x v="0"/>
    <n v="71"/>
    <n v="21"/>
    <n v="3914"/>
    <n v="49782"/>
    <n v="10090229"/>
    <n v="0"/>
    <n v="0"/>
    <n v="55"/>
    <n v="186"/>
  </r>
  <r>
    <s v="9e47b7e2-0060-47a6-bc18-a5a800f825cb"/>
    <x v="9"/>
    <x v="1"/>
    <x v="0"/>
    <x v="0"/>
    <n v="0"/>
    <n v="0"/>
    <n v="0"/>
    <n v="67354"/>
    <n v="12419775"/>
    <n v="0"/>
    <n v="0"/>
    <n v="0"/>
    <n v="0"/>
  </r>
  <r>
    <s v="9e47b7e2-0060-47a6-bc18-a5a800f825cb"/>
    <x v="9"/>
    <x v="1"/>
    <x v="1"/>
    <x v="0"/>
    <n v="0"/>
    <n v="0"/>
    <n v="0"/>
    <n v="81655"/>
    <n v="14261635"/>
    <n v="0"/>
    <n v="0"/>
    <n v="0"/>
    <n v="0"/>
  </r>
  <r>
    <s v="9e47b7e2-0060-47a6-bc18-a5a800f825cb"/>
    <x v="9"/>
    <x v="1"/>
    <x v="2"/>
    <x v="0"/>
    <n v="36"/>
    <n v="11"/>
    <n v="2010"/>
    <n v="72147"/>
    <n v="13630811"/>
    <n v="0"/>
    <n v="0"/>
    <n v="55"/>
    <n v="182"/>
  </r>
  <r>
    <s v="9e47b7e2-0060-47a6-bc18-a5a800f825cb"/>
    <x v="9"/>
    <x v="1"/>
    <x v="3"/>
    <x v="0"/>
    <n v="100"/>
    <n v="35"/>
    <n v="6210"/>
    <n v="41367"/>
    <n v="8344812"/>
    <n v="0"/>
    <n v="0"/>
    <n v="62"/>
    <n v="177"/>
  </r>
  <r>
    <s v="36ea8879-9165-4586-8165-a5a800f825cb"/>
    <x v="0"/>
    <x v="0"/>
    <x v="0"/>
    <x v="0"/>
    <n v="0"/>
    <n v="0"/>
    <n v="0"/>
    <n v="122664"/>
    <n v="25606286"/>
    <n v="0"/>
    <n v="0"/>
    <n v="0"/>
    <n v="0"/>
  </r>
  <r>
    <s v="36ea8879-9165-4586-8165-a5a800f825cb"/>
    <x v="0"/>
    <x v="0"/>
    <x v="1"/>
    <x v="0"/>
    <n v="0"/>
    <n v="0"/>
    <n v="0"/>
    <n v="163058"/>
    <n v="30900452"/>
    <n v="0"/>
    <n v="0"/>
    <n v="0"/>
    <n v="0"/>
  </r>
  <r>
    <s v="36ea8879-9165-4586-8165-a5a800f825cb"/>
    <x v="0"/>
    <x v="0"/>
    <x v="2"/>
    <x v="0"/>
    <n v="4"/>
    <n v="2"/>
    <n v="120"/>
    <n v="134710"/>
    <n v="29892792"/>
    <n v="0"/>
    <n v="0"/>
    <n v="30"/>
    <n v="60"/>
  </r>
  <r>
    <s v="36ea8879-9165-4586-8165-a5a800f825cb"/>
    <x v="0"/>
    <x v="0"/>
    <x v="3"/>
    <x v="0"/>
    <n v="10"/>
    <n v="3"/>
    <n v="270"/>
    <n v="31698"/>
    <n v="8440146"/>
    <n v="0.1"/>
    <n v="0.3"/>
    <n v="27"/>
    <n v="90"/>
  </r>
  <r>
    <s v="36ea8879-9165-4586-8165-a5a800f825cb"/>
    <x v="0"/>
    <x v="1"/>
    <x v="0"/>
    <x v="0"/>
    <n v="0"/>
    <n v="0"/>
    <n v="0"/>
    <n v="126278"/>
    <n v="26440108"/>
    <n v="0"/>
    <n v="0"/>
    <n v="0"/>
    <n v="0"/>
  </r>
  <r>
    <s v="36ea8879-9165-4586-8165-a5a800f825cb"/>
    <x v="0"/>
    <x v="1"/>
    <x v="1"/>
    <x v="0"/>
    <n v="0"/>
    <n v="0"/>
    <n v="0"/>
    <n v="140739"/>
    <n v="26918102"/>
    <n v="0"/>
    <n v="0"/>
    <n v="0"/>
    <n v="0"/>
  </r>
  <r>
    <s v="36ea8879-9165-4586-8165-a5a800f825cb"/>
    <x v="0"/>
    <x v="1"/>
    <x v="2"/>
    <x v="0"/>
    <n v="4"/>
    <n v="3"/>
    <n v="120"/>
    <n v="122314"/>
    <n v="27264267"/>
    <n v="0"/>
    <n v="0"/>
    <n v="30"/>
    <n v="40"/>
  </r>
  <r>
    <s v="36ea8879-9165-4586-8165-a5a800f825cb"/>
    <x v="0"/>
    <x v="1"/>
    <x v="3"/>
    <x v="0"/>
    <n v="22"/>
    <n v="7"/>
    <n v="645"/>
    <n v="26495"/>
    <n v="6798202"/>
    <n v="0.3"/>
    <n v="0.8"/>
    <n v="29.3"/>
    <n v="92.1"/>
  </r>
  <r>
    <s v="36ea8879-9165-4586-8165-a5a800f825cb"/>
    <x v="1"/>
    <x v="0"/>
    <x v="0"/>
    <x v="0"/>
    <n v="0"/>
    <n v="0"/>
    <n v="0"/>
    <n v="122817"/>
    <n v="26506497"/>
    <n v="0"/>
    <n v="0"/>
    <n v="0"/>
    <n v="0"/>
  </r>
  <r>
    <s v="36ea8879-9165-4586-8165-a5a800f825cb"/>
    <x v="1"/>
    <x v="0"/>
    <x v="1"/>
    <x v="0"/>
    <n v="0"/>
    <n v="0"/>
    <n v="0"/>
    <n v="162511"/>
    <n v="31663644"/>
    <n v="0"/>
    <n v="0"/>
    <n v="0"/>
    <n v="0"/>
  </r>
  <r>
    <s v="36ea8879-9165-4586-8165-a5a800f825cb"/>
    <x v="1"/>
    <x v="0"/>
    <x v="2"/>
    <x v="0"/>
    <n v="22"/>
    <n v="5"/>
    <n v="780"/>
    <n v="139334"/>
    <n v="31256773"/>
    <n v="0"/>
    <n v="0.2"/>
    <n v="35.5"/>
    <n v="156"/>
  </r>
  <r>
    <s v="36ea8879-9165-4586-8165-a5a800f825cb"/>
    <x v="1"/>
    <x v="0"/>
    <x v="3"/>
    <x v="0"/>
    <n v="10"/>
    <n v="4"/>
    <n v="300"/>
    <n v="15036"/>
    <n v="3697574"/>
    <n v="0.3"/>
    <n v="0.7"/>
    <n v="30"/>
    <n v="75"/>
  </r>
  <r>
    <s v="36ea8879-9165-4586-8165-a5a800f825cb"/>
    <x v="1"/>
    <x v="1"/>
    <x v="0"/>
    <x v="0"/>
    <n v="0"/>
    <n v="0"/>
    <n v="0"/>
    <n v="127094"/>
    <n v="27517057"/>
    <n v="0"/>
    <n v="0"/>
    <n v="0"/>
    <n v="0"/>
  </r>
  <r>
    <s v="36ea8879-9165-4586-8165-a5a800f825cb"/>
    <x v="1"/>
    <x v="1"/>
    <x v="1"/>
    <x v="0"/>
    <n v="0"/>
    <n v="0"/>
    <n v="0"/>
    <n v="141511"/>
    <n v="27726880"/>
    <n v="0"/>
    <n v="0"/>
    <n v="0"/>
    <n v="0"/>
  </r>
  <r>
    <s v="36ea8879-9165-4586-8165-a5a800f825cb"/>
    <x v="1"/>
    <x v="1"/>
    <x v="2"/>
    <x v="0"/>
    <n v="54"/>
    <n v="20"/>
    <n v="2054"/>
    <n v="127108"/>
    <n v="28610493"/>
    <n v="0.2"/>
    <n v="0.4"/>
    <n v="38"/>
    <n v="102.7"/>
  </r>
  <r>
    <s v="36ea8879-9165-4586-8165-a5a800f825cb"/>
    <x v="1"/>
    <x v="1"/>
    <x v="3"/>
    <x v="0"/>
    <n v="40"/>
    <n v="13"/>
    <n v="1454"/>
    <n v="15531"/>
    <n v="3763535"/>
    <n v="0.8"/>
    <n v="2.6"/>
    <n v="36.4"/>
    <n v="111.8"/>
  </r>
  <r>
    <s v="36ea8879-9165-4586-8165-a5a800f825cb"/>
    <x v="2"/>
    <x v="0"/>
    <x v="0"/>
    <x v="0"/>
    <n v="0"/>
    <n v="0"/>
    <n v="0"/>
    <n v="115614"/>
    <n v="23181668"/>
    <n v="0"/>
    <n v="0"/>
    <n v="0"/>
    <n v="0"/>
  </r>
  <r>
    <s v="36ea8879-9165-4586-8165-a5a800f825cb"/>
    <x v="2"/>
    <x v="0"/>
    <x v="1"/>
    <x v="0"/>
    <n v="0"/>
    <n v="0"/>
    <n v="0"/>
    <n v="151102"/>
    <n v="27609499"/>
    <n v="0"/>
    <n v="0"/>
    <n v="0"/>
    <n v="0"/>
  </r>
  <r>
    <s v="36ea8879-9165-4586-8165-a5a800f825cb"/>
    <x v="2"/>
    <x v="0"/>
    <x v="2"/>
    <x v="0"/>
    <n v="20"/>
    <n v="6"/>
    <n v="600"/>
    <n v="132758"/>
    <n v="27896832"/>
    <n v="0"/>
    <n v="0.2"/>
    <n v="30"/>
    <n v="100"/>
  </r>
  <r>
    <s v="36ea8879-9165-4586-8165-a5a800f825cb"/>
    <x v="2"/>
    <x v="0"/>
    <x v="3"/>
    <x v="0"/>
    <n v="30"/>
    <n v="7"/>
    <n v="1020"/>
    <n v="16457"/>
    <n v="4006838"/>
    <n v="0.4"/>
    <n v="1.8"/>
    <n v="34"/>
    <n v="145.69999999999999"/>
  </r>
  <r>
    <s v="36ea8879-9165-4586-8165-a5a800f825cb"/>
    <x v="2"/>
    <x v="1"/>
    <x v="0"/>
    <x v="0"/>
    <n v="0"/>
    <n v="0"/>
    <n v="0"/>
    <n v="119912"/>
    <n v="24194677"/>
    <n v="0"/>
    <n v="0"/>
    <n v="0"/>
    <n v="0"/>
  </r>
  <r>
    <s v="36ea8879-9165-4586-8165-a5a800f825cb"/>
    <x v="2"/>
    <x v="1"/>
    <x v="1"/>
    <x v="0"/>
    <n v="0"/>
    <n v="0"/>
    <n v="0"/>
    <n v="132017"/>
    <n v="24152182"/>
    <n v="0"/>
    <n v="0"/>
    <n v="0"/>
    <n v="0"/>
  </r>
  <r>
    <s v="36ea8879-9165-4586-8165-a5a800f825cb"/>
    <x v="2"/>
    <x v="1"/>
    <x v="2"/>
    <x v="0"/>
    <n v="110"/>
    <n v="25"/>
    <n v="4410"/>
    <n v="121477"/>
    <n v="25590941"/>
    <n v="0.2"/>
    <n v="0.9"/>
    <n v="40.1"/>
    <n v="176.4"/>
  </r>
  <r>
    <s v="36ea8879-9165-4586-8165-a5a800f825cb"/>
    <x v="2"/>
    <x v="1"/>
    <x v="3"/>
    <x v="0"/>
    <n v="78"/>
    <n v="15"/>
    <n v="2670"/>
    <n v="16499"/>
    <n v="3885075"/>
    <n v="0.9"/>
    <n v="4.7"/>
    <n v="34.200000000000003"/>
    <n v="178"/>
  </r>
  <r>
    <s v="36ea8879-9165-4586-8165-a5a800f825cb"/>
    <x v="3"/>
    <x v="0"/>
    <x v="0"/>
    <x v="0"/>
    <n v="0"/>
    <n v="0"/>
    <n v="0"/>
    <n v="122344"/>
    <n v="26447480"/>
    <n v="0"/>
    <n v="0"/>
    <n v="0"/>
    <n v="0"/>
  </r>
  <r>
    <s v="36ea8879-9165-4586-8165-a5a800f825cb"/>
    <x v="3"/>
    <x v="0"/>
    <x v="1"/>
    <x v="0"/>
    <n v="0"/>
    <n v="0"/>
    <n v="0"/>
    <n v="148896"/>
    <n v="29763266"/>
    <n v="0"/>
    <n v="0"/>
    <n v="0"/>
    <n v="0"/>
  </r>
  <r>
    <s v="36ea8879-9165-4586-8165-a5a800f825cb"/>
    <x v="3"/>
    <x v="0"/>
    <x v="2"/>
    <x v="0"/>
    <n v="37"/>
    <n v="10"/>
    <n v="1245"/>
    <n v="139402"/>
    <n v="31280550"/>
    <n v="0.1"/>
    <n v="0.3"/>
    <n v="33.6"/>
    <n v="124.5"/>
  </r>
  <r>
    <s v="36ea8879-9165-4586-8165-a5a800f825cb"/>
    <x v="3"/>
    <x v="0"/>
    <x v="3"/>
    <x v="0"/>
    <n v="40"/>
    <n v="9"/>
    <n v="1415"/>
    <n v="18086"/>
    <n v="4264758"/>
    <n v="0.5"/>
    <n v="2.2000000000000002"/>
    <n v="35.4"/>
    <n v="157.19999999999999"/>
  </r>
  <r>
    <s v="36ea8879-9165-4586-8165-a5a800f825cb"/>
    <x v="3"/>
    <x v="1"/>
    <x v="0"/>
    <x v="0"/>
    <n v="0"/>
    <n v="0"/>
    <n v="0"/>
    <n v="126418"/>
    <n v="27376760"/>
    <n v="0"/>
    <n v="0"/>
    <n v="0"/>
    <n v="0"/>
  </r>
  <r>
    <s v="36ea8879-9165-4586-8165-a5a800f825cb"/>
    <x v="3"/>
    <x v="1"/>
    <x v="1"/>
    <x v="0"/>
    <n v="0"/>
    <n v="0"/>
    <n v="0"/>
    <n v="128812"/>
    <n v="25803618"/>
    <n v="0"/>
    <n v="0"/>
    <n v="0"/>
    <n v="0"/>
  </r>
  <r>
    <s v="36ea8879-9165-4586-8165-a5a800f825cb"/>
    <x v="3"/>
    <x v="1"/>
    <x v="2"/>
    <x v="0"/>
    <n v="87"/>
    <n v="25"/>
    <n v="3775"/>
    <n v="126755"/>
    <n v="28412142"/>
    <n v="0.2"/>
    <n v="0.7"/>
    <n v="43.4"/>
    <n v="151"/>
  </r>
  <r>
    <s v="36ea8879-9165-4586-8165-a5a800f825cb"/>
    <x v="3"/>
    <x v="1"/>
    <x v="3"/>
    <x v="0"/>
    <n v="117"/>
    <n v="24"/>
    <n v="4280"/>
    <n v="17978"/>
    <n v="4216899"/>
    <n v="1.3"/>
    <n v="6.5"/>
    <n v="36.6"/>
    <n v="178.3"/>
  </r>
  <r>
    <s v="36ea8879-9165-4586-8165-a5a800f825cb"/>
    <x v="4"/>
    <x v="0"/>
    <x v="0"/>
    <x v="0"/>
    <n v="0"/>
    <n v="0"/>
    <n v="0"/>
    <n v="123142"/>
    <n v="24872162"/>
    <n v="0"/>
    <n v="0"/>
    <n v="0"/>
    <n v="0"/>
  </r>
  <r>
    <s v="36ea8879-9165-4586-8165-a5a800f825cb"/>
    <x v="4"/>
    <x v="0"/>
    <x v="1"/>
    <x v="0"/>
    <n v="0"/>
    <n v="0"/>
    <n v="0"/>
    <n v="149654"/>
    <n v="28716587"/>
    <n v="0"/>
    <n v="0"/>
    <n v="0"/>
    <n v="0"/>
  </r>
  <r>
    <s v="36ea8879-9165-4586-8165-a5a800f825cb"/>
    <x v="4"/>
    <x v="0"/>
    <x v="2"/>
    <x v="0"/>
    <n v="75"/>
    <n v="13"/>
    <n v="2475"/>
    <n v="145492"/>
    <n v="30992469"/>
    <n v="0.1"/>
    <n v="0.5"/>
    <n v="33"/>
    <n v="190.4"/>
  </r>
  <r>
    <s v="36ea8879-9165-4586-8165-a5a800f825cb"/>
    <x v="4"/>
    <x v="0"/>
    <x v="3"/>
    <x v="0"/>
    <n v="71"/>
    <n v="18"/>
    <n v="2594"/>
    <n v="19696"/>
    <n v="5009017"/>
    <n v="0.9"/>
    <n v="3.6"/>
    <n v="36.5"/>
    <n v="144.1"/>
  </r>
  <r>
    <s v="36ea8879-9165-4586-8165-a5a800f825cb"/>
    <x v="4"/>
    <x v="1"/>
    <x v="0"/>
    <x v="0"/>
    <n v="0"/>
    <n v="0"/>
    <n v="0"/>
    <n v="127508"/>
    <n v="25819098"/>
    <n v="0"/>
    <n v="0"/>
    <n v="0"/>
    <n v="0"/>
  </r>
  <r>
    <s v="36ea8879-9165-4586-8165-a5a800f825cb"/>
    <x v="4"/>
    <x v="1"/>
    <x v="1"/>
    <x v="0"/>
    <n v="4"/>
    <n v="2"/>
    <n v="120"/>
    <n v="128402"/>
    <n v="24793527"/>
    <n v="0"/>
    <n v="0"/>
    <n v="30"/>
    <n v="60"/>
  </r>
  <r>
    <s v="36ea8879-9165-4586-8165-a5a800f825cb"/>
    <x v="4"/>
    <x v="1"/>
    <x v="2"/>
    <x v="0"/>
    <n v="138"/>
    <n v="32"/>
    <n v="5685"/>
    <n v="131235"/>
    <n v="27941557"/>
    <n v="0.2"/>
    <n v="1.1000000000000001"/>
    <n v="41.2"/>
    <n v="177.7"/>
  </r>
  <r>
    <s v="36ea8879-9165-4586-8165-a5a800f825cb"/>
    <x v="4"/>
    <x v="1"/>
    <x v="3"/>
    <x v="0"/>
    <n v="127"/>
    <n v="24"/>
    <n v="5495"/>
    <n v="19626"/>
    <n v="4778067"/>
    <n v="1.2"/>
    <n v="6.5"/>
    <n v="43.3"/>
    <n v="229"/>
  </r>
  <r>
    <s v="36ea8879-9165-4586-8165-a5a800f825cb"/>
    <x v="5"/>
    <x v="0"/>
    <x v="0"/>
    <x v="0"/>
    <n v="0"/>
    <n v="0"/>
    <n v="0"/>
    <n v="121820"/>
    <n v="20730038"/>
    <n v="0"/>
    <n v="0"/>
    <n v="0"/>
    <n v="0"/>
  </r>
  <r>
    <s v="36ea8879-9165-4586-8165-a5a800f825cb"/>
    <x v="5"/>
    <x v="0"/>
    <x v="1"/>
    <x v="0"/>
    <n v="0"/>
    <n v="0"/>
    <n v="0"/>
    <n v="148172"/>
    <n v="23933837"/>
    <n v="0"/>
    <n v="0"/>
    <n v="0"/>
    <n v="0"/>
  </r>
  <r>
    <s v="36ea8879-9165-4586-8165-a5a800f825cb"/>
    <x v="5"/>
    <x v="0"/>
    <x v="2"/>
    <x v="0"/>
    <n v="81"/>
    <n v="18"/>
    <n v="2805"/>
    <n v="144071"/>
    <n v="24745899"/>
    <n v="0.1"/>
    <n v="0.6"/>
    <n v="34.6"/>
    <n v="155.80000000000001"/>
  </r>
  <r>
    <s v="36ea8879-9165-4586-8165-a5a800f825cb"/>
    <x v="5"/>
    <x v="0"/>
    <x v="3"/>
    <x v="0"/>
    <n v="83"/>
    <n v="19"/>
    <n v="3450"/>
    <n v="23818"/>
    <n v="5744208"/>
    <n v="0.8"/>
    <n v="3.5"/>
    <n v="41.6"/>
    <n v="181.6"/>
  </r>
  <r>
    <s v="36ea8879-9165-4586-8165-a5a800f825cb"/>
    <x v="5"/>
    <x v="1"/>
    <x v="0"/>
    <x v="0"/>
    <n v="0"/>
    <n v="0"/>
    <n v="0"/>
    <n v="126687"/>
    <n v="21551032"/>
    <n v="0"/>
    <n v="0"/>
    <n v="0"/>
    <n v="0"/>
  </r>
  <r>
    <s v="36ea8879-9165-4586-8165-a5a800f825cb"/>
    <x v="5"/>
    <x v="1"/>
    <x v="1"/>
    <x v="0"/>
    <n v="19"/>
    <n v="4"/>
    <n v="570"/>
    <n v="130114"/>
    <n v="20866098"/>
    <n v="0"/>
    <n v="0.1"/>
    <n v="30"/>
    <n v="142.5"/>
  </r>
  <r>
    <s v="36ea8879-9165-4586-8165-a5a800f825cb"/>
    <x v="5"/>
    <x v="1"/>
    <x v="2"/>
    <x v="0"/>
    <n v="170"/>
    <n v="39"/>
    <n v="6442"/>
    <n v="130579"/>
    <n v="22320384"/>
    <n v="0.3"/>
    <n v="1.3"/>
    <n v="37.9"/>
    <n v="165.2"/>
  </r>
  <r>
    <s v="36ea8879-9165-4586-8165-a5a800f825cb"/>
    <x v="5"/>
    <x v="1"/>
    <x v="3"/>
    <x v="0"/>
    <n v="268"/>
    <n v="49"/>
    <n v="10753"/>
    <n v="23508"/>
    <n v="5422974"/>
    <n v="2.1"/>
    <n v="11.4"/>
    <n v="40.1"/>
    <n v="219.4"/>
  </r>
  <r>
    <s v="36ea8879-9165-4586-8165-a5a800f825cb"/>
    <x v="6"/>
    <x v="0"/>
    <x v="0"/>
    <x v="0"/>
    <n v="0"/>
    <n v="0"/>
    <n v="0"/>
    <n v="115068"/>
    <n v="15587894"/>
    <n v="0"/>
    <n v="0"/>
    <n v="0"/>
    <n v="0"/>
  </r>
  <r>
    <s v="36ea8879-9165-4586-8165-a5a800f825cb"/>
    <x v="6"/>
    <x v="0"/>
    <x v="1"/>
    <x v="0"/>
    <n v="0"/>
    <n v="0"/>
    <n v="0"/>
    <n v="141525"/>
    <n v="18556824"/>
    <n v="0"/>
    <n v="0"/>
    <n v="0"/>
    <n v="0"/>
  </r>
  <r>
    <s v="36ea8879-9165-4586-8165-a5a800f825cb"/>
    <x v="6"/>
    <x v="0"/>
    <x v="2"/>
    <x v="0"/>
    <n v="106"/>
    <n v="21"/>
    <n v="3840"/>
    <n v="136816"/>
    <n v="18968694"/>
    <n v="0.2"/>
    <n v="0.8"/>
    <n v="36.200000000000003"/>
    <n v="182.9"/>
  </r>
  <r>
    <s v="36ea8879-9165-4586-8165-a5a800f825cb"/>
    <x v="6"/>
    <x v="0"/>
    <x v="3"/>
    <x v="0"/>
    <n v="137"/>
    <n v="28"/>
    <n v="5122"/>
    <n v="25752"/>
    <n v="2611273"/>
    <n v="1.1000000000000001"/>
    <n v="5.3"/>
    <n v="37.4"/>
    <n v="182.9"/>
  </r>
  <r>
    <s v="36ea8879-9165-4586-8165-a5a800f825cb"/>
    <x v="6"/>
    <x v="1"/>
    <x v="0"/>
    <x v="0"/>
    <n v="0"/>
    <n v="0"/>
    <n v="0"/>
    <n v="119724"/>
    <n v="16190245"/>
    <n v="0"/>
    <n v="0"/>
    <n v="0"/>
    <n v="0"/>
  </r>
  <r>
    <s v="36ea8879-9165-4586-8165-a5a800f825cb"/>
    <x v="6"/>
    <x v="1"/>
    <x v="1"/>
    <x v="0"/>
    <n v="19"/>
    <n v="3"/>
    <n v="570"/>
    <n v="127644"/>
    <n v="16654344"/>
    <n v="0"/>
    <n v="0.1"/>
    <n v="30"/>
    <n v="190"/>
  </r>
  <r>
    <s v="36ea8879-9165-4586-8165-a5a800f825cb"/>
    <x v="6"/>
    <x v="1"/>
    <x v="2"/>
    <x v="0"/>
    <n v="213"/>
    <n v="43"/>
    <n v="8038"/>
    <n v="124897"/>
    <n v="17118146"/>
    <n v="0.3"/>
    <n v="1.7"/>
    <n v="37.700000000000003"/>
    <n v="186.9"/>
  </r>
  <r>
    <s v="36ea8879-9165-4586-8165-a5a800f825cb"/>
    <x v="6"/>
    <x v="1"/>
    <x v="3"/>
    <x v="0"/>
    <n v="272"/>
    <n v="51"/>
    <n v="11025"/>
    <n v="25129"/>
    <n v="2691463"/>
    <n v="2"/>
    <n v="10.8"/>
    <n v="40.5"/>
    <n v="216.2"/>
  </r>
  <r>
    <s v="36ea8879-9165-4586-8165-a5a800f825cb"/>
    <x v="7"/>
    <x v="0"/>
    <x v="0"/>
    <x v="0"/>
    <n v="0"/>
    <n v="0"/>
    <n v="0"/>
    <n v="0"/>
    <n v="0"/>
    <n v="0"/>
    <n v="0"/>
    <n v="0"/>
    <n v="0"/>
  </r>
  <r>
    <s v="36ea8879-9165-4586-8165-a5a800f825cb"/>
    <x v="7"/>
    <x v="0"/>
    <x v="1"/>
    <x v="0"/>
    <n v="0"/>
    <n v="0"/>
    <n v="0"/>
    <n v="0"/>
    <n v="0"/>
    <n v="0"/>
    <n v="0"/>
    <n v="0"/>
    <n v="0"/>
  </r>
  <r>
    <s v="36ea8879-9165-4586-8165-a5a800f825cb"/>
    <x v="7"/>
    <x v="0"/>
    <x v="2"/>
    <x v="0"/>
    <n v="0"/>
    <n v="0"/>
    <n v="0"/>
    <n v="0"/>
    <n v="0"/>
    <n v="0"/>
    <n v="0"/>
    <n v="0"/>
    <n v="0"/>
  </r>
  <r>
    <s v="36ea8879-9165-4586-8165-a5a800f825cb"/>
    <x v="7"/>
    <x v="0"/>
    <x v="3"/>
    <x v="0"/>
    <n v="0"/>
    <n v="0"/>
    <n v="0"/>
    <n v="0"/>
    <n v="0"/>
    <n v="0"/>
    <n v="0"/>
    <n v="0"/>
    <n v="0"/>
  </r>
  <r>
    <s v="36ea8879-9165-4586-8165-a5a800f825cb"/>
    <x v="7"/>
    <x v="1"/>
    <x v="0"/>
    <x v="0"/>
    <n v="0"/>
    <n v="0"/>
    <n v="0"/>
    <n v="0"/>
    <n v="0"/>
    <n v="0"/>
    <n v="0"/>
    <n v="0"/>
    <n v="0"/>
  </r>
  <r>
    <s v="36ea8879-9165-4586-8165-a5a800f825cb"/>
    <x v="7"/>
    <x v="1"/>
    <x v="1"/>
    <x v="0"/>
    <n v="0"/>
    <n v="0"/>
    <n v="0"/>
    <n v="0"/>
    <n v="0"/>
    <n v="0"/>
    <n v="0"/>
    <n v="0"/>
    <n v="0"/>
  </r>
  <r>
    <s v="36ea8879-9165-4586-8165-a5a800f825cb"/>
    <x v="7"/>
    <x v="1"/>
    <x v="2"/>
    <x v="0"/>
    <n v="0"/>
    <n v="0"/>
    <n v="0"/>
    <n v="0"/>
    <n v="0"/>
    <n v="0"/>
    <n v="0"/>
    <n v="0"/>
    <n v="0"/>
  </r>
  <r>
    <s v="36ea8879-9165-4586-8165-a5a800f825cb"/>
    <x v="7"/>
    <x v="1"/>
    <x v="3"/>
    <x v="0"/>
    <n v="0"/>
    <n v="0"/>
    <n v="0"/>
    <n v="0"/>
    <n v="0"/>
    <n v="0"/>
    <n v="0"/>
    <n v="0"/>
    <n v="0"/>
  </r>
  <r>
    <s v="36ea8879-9165-4586-8165-a5a800f825cb"/>
    <x v="8"/>
    <x v="0"/>
    <x v="0"/>
    <x v="0"/>
    <n v="0"/>
    <n v="0"/>
    <n v="0"/>
    <n v="0"/>
    <n v="0"/>
    <n v="0"/>
    <n v="0"/>
    <n v="0"/>
    <n v="0"/>
  </r>
  <r>
    <s v="36ea8879-9165-4586-8165-a5a800f825cb"/>
    <x v="8"/>
    <x v="0"/>
    <x v="1"/>
    <x v="0"/>
    <n v="0"/>
    <n v="0"/>
    <n v="0"/>
    <n v="0"/>
    <n v="0"/>
    <n v="0"/>
    <n v="0"/>
    <n v="0"/>
    <n v="0"/>
  </r>
  <r>
    <s v="36ea8879-9165-4586-8165-a5a800f825cb"/>
    <x v="8"/>
    <x v="0"/>
    <x v="2"/>
    <x v="0"/>
    <n v="0"/>
    <n v="0"/>
    <n v="0"/>
    <n v="0"/>
    <n v="0"/>
    <n v="0"/>
    <n v="0"/>
    <n v="0"/>
    <n v="0"/>
  </r>
  <r>
    <s v="36ea8879-9165-4586-8165-a5a800f825cb"/>
    <x v="8"/>
    <x v="0"/>
    <x v="3"/>
    <x v="0"/>
    <n v="0"/>
    <n v="0"/>
    <n v="0"/>
    <n v="0"/>
    <n v="0"/>
    <n v="0"/>
    <n v="0"/>
    <n v="0"/>
    <n v="0"/>
  </r>
  <r>
    <s v="36ea8879-9165-4586-8165-a5a800f825cb"/>
    <x v="8"/>
    <x v="1"/>
    <x v="0"/>
    <x v="0"/>
    <n v="0"/>
    <n v="0"/>
    <n v="0"/>
    <n v="0"/>
    <n v="0"/>
    <n v="0"/>
    <n v="0"/>
    <n v="0"/>
    <n v="0"/>
  </r>
  <r>
    <s v="36ea8879-9165-4586-8165-a5a800f825cb"/>
    <x v="8"/>
    <x v="1"/>
    <x v="1"/>
    <x v="0"/>
    <n v="0"/>
    <n v="0"/>
    <n v="0"/>
    <n v="0"/>
    <n v="0"/>
    <n v="0"/>
    <n v="0"/>
    <n v="0"/>
    <n v="0"/>
  </r>
  <r>
    <s v="36ea8879-9165-4586-8165-a5a800f825cb"/>
    <x v="8"/>
    <x v="1"/>
    <x v="2"/>
    <x v="0"/>
    <n v="0"/>
    <n v="0"/>
    <n v="0"/>
    <n v="0"/>
    <n v="0"/>
    <n v="0"/>
    <n v="0"/>
    <n v="0"/>
    <n v="0"/>
  </r>
  <r>
    <s v="36ea8879-9165-4586-8165-a5a800f825cb"/>
    <x v="8"/>
    <x v="1"/>
    <x v="3"/>
    <x v="0"/>
    <n v="0"/>
    <n v="0"/>
    <n v="0"/>
    <n v="0"/>
    <n v="0"/>
    <n v="0"/>
    <n v="0"/>
    <n v="0"/>
    <n v="0"/>
  </r>
  <r>
    <s v="36ea8879-9165-4586-8165-a5a800f825cb"/>
    <x v="9"/>
    <x v="0"/>
    <x v="0"/>
    <x v="0"/>
    <n v="0"/>
    <n v="0"/>
    <n v="0"/>
    <n v="0"/>
    <n v="0"/>
    <n v="0"/>
    <n v="0"/>
    <n v="0"/>
    <n v="0"/>
  </r>
  <r>
    <s v="36ea8879-9165-4586-8165-a5a800f825cb"/>
    <x v="9"/>
    <x v="0"/>
    <x v="1"/>
    <x v="0"/>
    <n v="0"/>
    <n v="0"/>
    <n v="0"/>
    <n v="0"/>
    <n v="0"/>
    <n v="0"/>
    <n v="0"/>
    <n v="0"/>
    <n v="0"/>
  </r>
  <r>
    <s v="36ea8879-9165-4586-8165-a5a800f825cb"/>
    <x v="9"/>
    <x v="0"/>
    <x v="2"/>
    <x v="0"/>
    <n v="0"/>
    <n v="0"/>
    <n v="0"/>
    <n v="0"/>
    <n v="0"/>
    <n v="0"/>
    <n v="0"/>
    <n v="0"/>
    <n v="0"/>
  </r>
  <r>
    <s v="36ea8879-9165-4586-8165-a5a800f825cb"/>
    <x v="9"/>
    <x v="0"/>
    <x v="3"/>
    <x v="0"/>
    <n v="0"/>
    <n v="0"/>
    <n v="0"/>
    <n v="0"/>
    <n v="0"/>
    <n v="0"/>
    <n v="0"/>
    <n v="0"/>
    <n v="0"/>
  </r>
  <r>
    <s v="36ea8879-9165-4586-8165-a5a800f825cb"/>
    <x v="9"/>
    <x v="1"/>
    <x v="0"/>
    <x v="0"/>
    <n v="0"/>
    <n v="0"/>
    <n v="0"/>
    <n v="0"/>
    <n v="0"/>
    <n v="0"/>
    <n v="0"/>
    <n v="0"/>
    <n v="0"/>
  </r>
  <r>
    <s v="36ea8879-9165-4586-8165-a5a800f825cb"/>
    <x v="9"/>
    <x v="1"/>
    <x v="1"/>
    <x v="0"/>
    <n v="0"/>
    <n v="0"/>
    <n v="0"/>
    <n v="0"/>
    <n v="0"/>
    <n v="0"/>
    <n v="0"/>
    <n v="0"/>
    <n v="0"/>
  </r>
  <r>
    <s v="36ea8879-9165-4586-8165-a5a800f825cb"/>
    <x v="9"/>
    <x v="1"/>
    <x v="2"/>
    <x v="0"/>
    <n v="0"/>
    <n v="0"/>
    <n v="0"/>
    <n v="0"/>
    <n v="0"/>
    <n v="0"/>
    <n v="0"/>
    <n v="0"/>
    <n v="0"/>
  </r>
  <r>
    <s v="36ea8879-9165-4586-8165-a5a800f825cb"/>
    <x v="9"/>
    <x v="1"/>
    <x v="3"/>
    <x v="0"/>
    <n v="0"/>
    <n v="0"/>
    <n v="0"/>
    <n v="0"/>
    <n v="0"/>
    <n v="0"/>
    <n v="0"/>
    <n v="0"/>
    <n v="0"/>
  </r>
  <r>
    <s v="cde33dc8-bb5b-46a6-a150-a5a800f825cb"/>
    <x v="0"/>
    <x v="0"/>
    <x v="0"/>
    <x v="0"/>
    <n v="0"/>
    <n v="0"/>
    <n v="0"/>
    <n v="0"/>
    <n v="0"/>
    <n v="0"/>
    <n v="0"/>
    <n v="0"/>
    <n v="0"/>
  </r>
  <r>
    <s v="cde33dc8-bb5b-46a6-a150-a5a800f825cb"/>
    <x v="0"/>
    <x v="0"/>
    <x v="1"/>
    <x v="0"/>
    <n v="0"/>
    <n v="0"/>
    <n v="0"/>
    <n v="0"/>
    <n v="0"/>
    <n v="0"/>
    <n v="0"/>
    <n v="0"/>
    <n v="0"/>
  </r>
  <r>
    <s v="cde33dc8-bb5b-46a6-a150-a5a800f825cb"/>
    <x v="0"/>
    <x v="0"/>
    <x v="2"/>
    <x v="0"/>
    <n v="0"/>
    <n v="0"/>
    <n v="0"/>
    <n v="0"/>
    <n v="0"/>
    <n v="0"/>
    <n v="0"/>
    <n v="0"/>
    <n v="0"/>
  </r>
  <r>
    <s v="cde33dc8-bb5b-46a6-a150-a5a800f825cb"/>
    <x v="0"/>
    <x v="0"/>
    <x v="3"/>
    <x v="0"/>
    <n v="0"/>
    <n v="0"/>
    <n v="0"/>
    <n v="0"/>
    <n v="0"/>
    <n v="0"/>
    <n v="0"/>
    <n v="0"/>
    <n v="0"/>
  </r>
  <r>
    <s v="cde33dc8-bb5b-46a6-a150-a5a800f825cb"/>
    <x v="0"/>
    <x v="1"/>
    <x v="0"/>
    <x v="0"/>
    <n v="0"/>
    <n v="0"/>
    <n v="0"/>
    <n v="0"/>
    <n v="0"/>
    <n v="0"/>
    <n v="0"/>
    <n v="0"/>
    <n v="0"/>
  </r>
  <r>
    <s v="cde33dc8-bb5b-46a6-a150-a5a800f825cb"/>
    <x v="0"/>
    <x v="1"/>
    <x v="1"/>
    <x v="0"/>
    <n v="0"/>
    <n v="0"/>
    <n v="0"/>
    <n v="0"/>
    <n v="0"/>
    <n v="0"/>
    <n v="0"/>
    <n v="0"/>
    <n v="0"/>
  </r>
  <r>
    <s v="cde33dc8-bb5b-46a6-a150-a5a800f825cb"/>
    <x v="0"/>
    <x v="1"/>
    <x v="2"/>
    <x v="0"/>
    <n v="0"/>
    <n v="0"/>
    <n v="0"/>
    <n v="0"/>
    <n v="0"/>
    <n v="0"/>
    <n v="0"/>
    <n v="0"/>
    <n v="0"/>
  </r>
  <r>
    <s v="cde33dc8-bb5b-46a6-a150-a5a800f825cb"/>
    <x v="0"/>
    <x v="1"/>
    <x v="3"/>
    <x v="0"/>
    <n v="0"/>
    <n v="0"/>
    <n v="0"/>
    <n v="0"/>
    <n v="0"/>
    <n v="0"/>
    <n v="0"/>
    <n v="0"/>
    <n v="0"/>
  </r>
  <r>
    <s v="cde33dc8-bb5b-46a6-a150-a5a800f825cb"/>
    <x v="1"/>
    <x v="0"/>
    <x v="0"/>
    <x v="0"/>
    <n v="0"/>
    <n v="0"/>
    <n v="0"/>
    <n v="0"/>
    <n v="0"/>
    <n v="0"/>
    <n v="0"/>
    <n v="0"/>
    <n v="0"/>
  </r>
  <r>
    <s v="cde33dc8-bb5b-46a6-a150-a5a800f825cb"/>
    <x v="1"/>
    <x v="0"/>
    <x v="1"/>
    <x v="0"/>
    <n v="0"/>
    <n v="0"/>
    <n v="0"/>
    <n v="0"/>
    <n v="0"/>
    <n v="0"/>
    <n v="0"/>
    <n v="0"/>
    <n v="0"/>
  </r>
  <r>
    <s v="cde33dc8-bb5b-46a6-a150-a5a800f825cb"/>
    <x v="1"/>
    <x v="0"/>
    <x v="2"/>
    <x v="0"/>
    <n v="0"/>
    <n v="0"/>
    <n v="0"/>
    <n v="0"/>
    <n v="0"/>
    <n v="0"/>
    <n v="0"/>
    <n v="0"/>
    <n v="0"/>
  </r>
  <r>
    <s v="cde33dc8-bb5b-46a6-a150-a5a800f825cb"/>
    <x v="1"/>
    <x v="0"/>
    <x v="3"/>
    <x v="0"/>
    <n v="0"/>
    <n v="0"/>
    <n v="0"/>
    <n v="0"/>
    <n v="0"/>
    <n v="0"/>
    <n v="0"/>
    <n v="0"/>
    <n v="0"/>
  </r>
  <r>
    <s v="cde33dc8-bb5b-46a6-a150-a5a800f825cb"/>
    <x v="1"/>
    <x v="1"/>
    <x v="0"/>
    <x v="0"/>
    <n v="0"/>
    <n v="0"/>
    <n v="0"/>
    <n v="0"/>
    <n v="0"/>
    <n v="0"/>
    <n v="0"/>
    <n v="0"/>
    <n v="0"/>
  </r>
  <r>
    <s v="cde33dc8-bb5b-46a6-a150-a5a800f825cb"/>
    <x v="1"/>
    <x v="1"/>
    <x v="1"/>
    <x v="0"/>
    <n v="0"/>
    <n v="0"/>
    <n v="0"/>
    <n v="0"/>
    <n v="0"/>
    <n v="0"/>
    <n v="0"/>
    <n v="0"/>
    <n v="0"/>
  </r>
  <r>
    <s v="cde33dc8-bb5b-46a6-a150-a5a800f825cb"/>
    <x v="1"/>
    <x v="1"/>
    <x v="2"/>
    <x v="0"/>
    <n v="0"/>
    <n v="0"/>
    <n v="0"/>
    <n v="0"/>
    <n v="0"/>
    <n v="0"/>
    <n v="0"/>
    <n v="0"/>
    <n v="0"/>
  </r>
  <r>
    <s v="cde33dc8-bb5b-46a6-a150-a5a800f825cb"/>
    <x v="1"/>
    <x v="1"/>
    <x v="3"/>
    <x v="0"/>
    <n v="0"/>
    <n v="0"/>
    <n v="0"/>
    <n v="0"/>
    <n v="0"/>
    <n v="0"/>
    <n v="0"/>
    <n v="0"/>
    <n v="0"/>
  </r>
  <r>
    <s v="cde33dc8-bb5b-46a6-a150-a5a800f825cb"/>
    <x v="2"/>
    <x v="0"/>
    <x v="0"/>
    <x v="0"/>
    <n v="0"/>
    <n v="0"/>
    <n v="0"/>
    <n v="2067028"/>
    <n v="515981597"/>
    <n v="0"/>
    <n v="0"/>
    <n v="0"/>
    <n v="0"/>
  </r>
  <r>
    <s v="cde33dc8-bb5b-46a6-a150-a5a800f825cb"/>
    <x v="2"/>
    <x v="0"/>
    <x v="1"/>
    <x v="0"/>
    <n v="109"/>
    <n v="39"/>
    <n v="3630"/>
    <n v="2786354"/>
    <n v="662243141"/>
    <n v="0"/>
    <n v="0"/>
    <n v="33.299999999999997"/>
    <n v="93.1"/>
  </r>
  <r>
    <s v="cde33dc8-bb5b-46a6-a150-a5a800f825cb"/>
    <x v="2"/>
    <x v="0"/>
    <x v="2"/>
    <x v="0"/>
    <n v="1907"/>
    <n v="437"/>
    <n v="65195"/>
    <n v="1993939"/>
    <n v="549811598"/>
    <n v="0.2"/>
    <n v="1"/>
    <n v="34.200000000000003"/>
    <n v="149.19999999999999"/>
  </r>
  <r>
    <s v="cde33dc8-bb5b-46a6-a150-a5a800f825cb"/>
    <x v="2"/>
    <x v="0"/>
    <x v="3"/>
    <x v="0"/>
    <n v="1094"/>
    <n v="234"/>
    <n v="43875"/>
    <n v="257736"/>
    <n v="77310507"/>
    <n v="0.9"/>
    <n v="4.2"/>
    <n v="40.1"/>
    <n v="187.5"/>
  </r>
  <r>
    <s v="cde33dc8-bb5b-46a6-a150-a5a800f825cb"/>
    <x v="2"/>
    <x v="1"/>
    <x v="0"/>
    <x v="0"/>
    <n v="0"/>
    <n v="0"/>
    <n v="0"/>
    <n v="2156155"/>
    <n v="536565919"/>
    <n v="0"/>
    <n v="0"/>
    <n v="0"/>
    <n v="0"/>
  </r>
  <r>
    <s v="cde33dc8-bb5b-46a6-a150-a5a800f825cb"/>
    <x v="2"/>
    <x v="1"/>
    <x v="1"/>
    <x v="0"/>
    <n v="189"/>
    <n v="54"/>
    <n v="6165"/>
    <n v="2734355"/>
    <n v="638241924"/>
    <n v="0"/>
    <n v="0.1"/>
    <n v="32.6"/>
    <n v="114.2"/>
  </r>
  <r>
    <s v="cde33dc8-bb5b-46a6-a150-a5a800f825cb"/>
    <x v="2"/>
    <x v="1"/>
    <x v="2"/>
    <x v="0"/>
    <n v="3312"/>
    <n v="769"/>
    <n v="121659"/>
    <n v="1926865"/>
    <n v="519944717"/>
    <n v="0.4"/>
    <n v="1.7"/>
    <n v="36.700000000000003"/>
    <n v="158.19999999999999"/>
  </r>
  <r>
    <s v="cde33dc8-bb5b-46a6-a150-a5a800f825cb"/>
    <x v="2"/>
    <x v="1"/>
    <x v="3"/>
    <x v="0"/>
    <n v="2077"/>
    <n v="441"/>
    <n v="85661"/>
    <n v="238891"/>
    <n v="69554190"/>
    <n v="1.8"/>
    <n v="8.6999999999999993"/>
    <n v="41.2"/>
    <n v="194.2"/>
  </r>
  <r>
    <s v="cde33dc8-bb5b-46a6-a150-a5a800f825cb"/>
    <x v="3"/>
    <x v="0"/>
    <x v="0"/>
    <x v="0"/>
    <n v="6"/>
    <n v="2"/>
    <n v="180"/>
    <n v="1958412"/>
    <n v="507153437"/>
    <n v="0"/>
    <n v="0"/>
    <n v="30"/>
    <n v="90"/>
  </r>
  <r>
    <s v="cde33dc8-bb5b-46a6-a150-a5a800f825cb"/>
    <x v="3"/>
    <x v="0"/>
    <x v="1"/>
    <x v="0"/>
    <n v="196"/>
    <n v="52"/>
    <n v="6122"/>
    <n v="2597015"/>
    <n v="660180428"/>
    <n v="0"/>
    <n v="0.1"/>
    <n v="31.2"/>
    <n v="117.7"/>
  </r>
  <r>
    <s v="cde33dc8-bb5b-46a6-a150-a5a800f825cb"/>
    <x v="3"/>
    <x v="0"/>
    <x v="2"/>
    <x v="0"/>
    <n v="2586"/>
    <n v="584"/>
    <n v="91297"/>
    <n v="1970968"/>
    <n v="543805468"/>
    <n v="0.3"/>
    <n v="1.3"/>
    <n v="35.299999999999997"/>
    <n v="156.30000000000001"/>
  </r>
  <r>
    <s v="cde33dc8-bb5b-46a6-a150-a5a800f825cb"/>
    <x v="3"/>
    <x v="0"/>
    <x v="3"/>
    <x v="0"/>
    <n v="1457"/>
    <n v="302"/>
    <n v="57292"/>
    <n v="250556"/>
    <n v="60851256"/>
    <n v="1.2"/>
    <n v="5.8"/>
    <n v="39.299999999999997"/>
    <n v="189.7"/>
  </r>
  <r>
    <s v="cde33dc8-bb5b-46a6-a150-a5a800f825cb"/>
    <x v="3"/>
    <x v="1"/>
    <x v="0"/>
    <x v="0"/>
    <n v="0"/>
    <n v="0"/>
    <n v="0"/>
    <n v="2038417"/>
    <n v="526567267"/>
    <n v="0"/>
    <n v="0"/>
    <n v="0"/>
    <n v="0"/>
  </r>
  <r>
    <s v="cde33dc8-bb5b-46a6-a150-a5a800f825cb"/>
    <x v="3"/>
    <x v="1"/>
    <x v="1"/>
    <x v="0"/>
    <n v="265"/>
    <n v="60"/>
    <n v="8772"/>
    <n v="2521733"/>
    <n v="637210127"/>
    <n v="0"/>
    <n v="0.1"/>
    <n v="33.1"/>
    <n v="146.19999999999999"/>
  </r>
  <r>
    <s v="cde33dc8-bb5b-46a6-a150-a5a800f825cb"/>
    <x v="3"/>
    <x v="1"/>
    <x v="2"/>
    <x v="0"/>
    <n v="4136"/>
    <n v="929"/>
    <n v="154725"/>
    <n v="1903307"/>
    <n v="518951111"/>
    <n v="0.5"/>
    <n v="2.2000000000000002"/>
    <n v="37.4"/>
    <n v="166.6"/>
  </r>
  <r>
    <s v="cde33dc8-bb5b-46a6-a150-a5a800f825cb"/>
    <x v="3"/>
    <x v="1"/>
    <x v="3"/>
    <x v="0"/>
    <n v="2984"/>
    <n v="594"/>
    <n v="120301"/>
    <n v="234478"/>
    <n v="60014737"/>
    <n v="2.5"/>
    <n v="12.7"/>
    <n v="40.299999999999997"/>
    <n v="202.5"/>
  </r>
  <r>
    <s v="cde33dc8-bb5b-46a6-a150-a5a800f825cb"/>
    <x v="4"/>
    <x v="0"/>
    <x v="0"/>
    <x v="0"/>
    <n v="0"/>
    <n v="0"/>
    <n v="0"/>
    <n v="1868938"/>
    <n v="496468618"/>
    <n v="0"/>
    <n v="0"/>
    <n v="0"/>
    <n v="0"/>
  </r>
  <r>
    <s v="cde33dc8-bb5b-46a6-a150-a5a800f825cb"/>
    <x v="4"/>
    <x v="0"/>
    <x v="1"/>
    <x v="0"/>
    <n v="239"/>
    <n v="75"/>
    <n v="7999"/>
    <n v="2493993"/>
    <n v="641391638"/>
    <n v="0"/>
    <n v="0.1"/>
    <n v="33.5"/>
    <n v="106.7"/>
  </r>
  <r>
    <s v="cde33dc8-bb5b-46a6-a150-a5a800f825cb"/>
    <x v="4"/>
    <x v="0"/>
    <x v="2"/>
    <x v="0"/>
    <n v="3053"/>
    <n v="725"/>
    <n v="113522"/>
    <n v="1959367"/>
    <n v="555130267"/>
    <n v="0.4"/>
    <n v="1.6"/>
    <n v="37.200000000000003"/>
    <n v="156.6"/>
  </r>
  <r>
    <s v="cde33dc8-bb5b-46a6-a150-a5a800f825cb"/>
    <x v="4"/>
    <x v="0"/>
    <x v="3"/>
    <x v="0"/>
    <n v="1413"/>
    <n v="281"/>
    <n v="54547"/>
    <n v="210426"/>
    <n v="58774803"/>
    <n v="1.3"/>
    <n v="6.7"/>
    <n v="38.6"/>
    <n v="194.1"/>
  </r>
  <r>
    <s v="cde33dc8-bb5b-46a6-a150-a5a800f825cb"/>
    <x v="4"/>
    <x v="1"/>
    <x v="0"/>
    <x v="0"/>
    <n v="0"/>
    <n v="0"/>
    <n v="0"/>
    <n v="1944624"/>
    <n v="515319208"/>
    <n v="0"/>
    <n v="0"/>
    <n v="0"/>
    <n v="0"/>
  </r>
  <r>
    <s v="cde33dc8-bb5b-46a6-a150-a5a800f825cb"/>
    <x v="4"/>
    <x v="1"/>
    <x v="1"/>
    <x v="0"/>
    <n v="267"/>
    <n v="67"/>
    <n v="9768"/>
    <n v="2424634"/>
    <n v="619538488"/>
    <n v="0"/>
    <n v="0.1"/>
    <n v="36.6"/>
    <n v="145.80000000000001"/>
  </r>
  <r>
    <s v="cde33dc8-bb5b-46a6-a150-a5a800f825cb"/>
    <x v="4"/>
    <x v="1"/>
    <x v="2"/>
    <x v="0"/>
    <n v="5575"/>
    <n v="1192"/>
    <n v="201031"/>
    <n v="1890490"/>
    <n v="527498196"/>
    <n v="0.6"/>
    <n v="2.9"/>
    <n v="36.1"/>
    <n v="168.7"/>
  </r>
  <r>
    <s v="cde33dc8-bb5b-46a6-a150-a5a800f825cb"/>
    <x v="4"/>
    <x v="1"/>
    <x v="3"/>
    <x v="0"/>
    <n v="3136"/>
    <n v="618"/>
    <n v="130988"/>
    <n v="211069"/>
    <n v="58953159"/>
    <n v="2.9"/>
    <n v="14.9"/>
    <n v="41.8"/>
    <n v="212"/>
  </r>
  <r>
    <s v="cde33dc8-bb5b-46a6-a150-a5a800f825cb"/>
    <x v="5"/>
    <x v="0"/>
    <x v="0"/>
    <x v="0"/>
    <n v="0"/>
    <n v="0"/>
    <n v="0"/>
    <n v="1833443"/>
    <n v="488619897"/>
    <n v="0"/>
    <n v="0"/>
    <n v="0"/>
    <n v="0"/>
  </r>
  <r>
    <s v="cde33dc8-bb5b-46a6-a150-a5a800f825cb"/>
    <x v="5"/>
    <x v="0"/>
    <x v="1"/>
    <x v="0"/>
    <n v="285"/>
    <n v="82"/>
    <n v="9528"/>
    <n v="2489220"/>
    <n v="641357729"/>
    <n v="0"/>
    <n v="0.1"/>
    <n v="33.4"/>
    <n v="116.2"/>
  </r>
  <r>
    <s v="cde33dc8-bb5b-46a6-a150-a5a800f825cb"/>
    <x v="5"/>
    <x v="0"/>
    <x v="2"/>
    <x v="0"/>
    <n v="3500"/>
    <n v="794"/>
    <n v="127306"/>
    <n v="1951324"/>
    <n v="551614532"/>
    <n v="0.4"/>
    <n v="1.8"/>
    <n v="36.4"/>
    <n v="160.30000000000001"/>
  </r>
  <r>
    <s v="cde33dc8-bb5b-46a6-a150-a5a800f825cb"/>
    <x v="5"/>
    <x v="0"/>
    <x v="3"/>
    <x v="0"/>
    <n v="1716"/>
    <n v="339"/>
    <n v="66830"/>
    <n v="204223"/>
    <n v="57673507"/>
    <n v="1.7"/>
    <n v="8.4"/>
    <n v="38.9"/>
    <n v="197.1"/>
  </r>
  <r>
    <s v="cde33dc8-bb5b-46a6-a150-a5a800f825cb"/>
    <x v="5"/>
    <x v="1"/>
    <x v="0"/>
    <x v="0"/>
    <n v="0"/>
    <n v="0"/>
    <n v="0"/>
    <n v="1914298"/>
    <n v="508848711"/>
    <n v="0"/>
    <n v="0"/>
    <n v="0"/>
    <n v="0"/>
  </r>
  <r>
    <s v="cde33dc8-bb5b-46a6-a150-a5a800f825cb"/>
    <x v="5"/>
    <x v="1"/>
    <x v="1"/>
    <x v="0"/>
    <n v="364"/>
    <n v="83"/>
    <n v="12705"/>
    <n v="2472979"/>
    <n v="633503370"/>
    <n v="0"/>
    <n v="0.1"/>
    <n v="34.9"/>
    <n v="153.1"/>
  </r>
  <r>
    <s v="cde33dc8-bb5b-46a6-a150-a5a800f825cb"/>
    <x v="5"/>
    <x v="1"/>
    <x v="2"/>
    <x v="0"/>
    <n v="6897"/>
    <n v="1420"/>
    <n v="249823"/>
    <n v="1895630"/>
    <n v="529138599"/>
    <n v="0.7"/>
    <n v="3.6"/>
    <n v="36.200000000000003"/>
    <n v="175.9"/>
  </r>
  <r>
    <s v="cde33dc8-bb5b-46a6-a150-a5a800f825cb"/>
    <x v="5"/>
    <x v="1"/>
    <x v="3"/>
    <x v="0"/>
    <n v="3818"/>
    <n v="776"/>
    <n v="160620"/>
    <n v="207987"/>
    <n v="57856256"/>
    <n v="3.7"/>
    <n v="18.399999999999999"/>
    <n v="42.1"/>
    <n v="207"/>
  </r>
  <r>
    <s v="cde33dc8-bb5b-46a6-a150-a5a800f825cb"/>
    <x v="6"/>
    <x v="0"/>
    <x v="0"/>
    <x v="0"/>
    <n v="0"/>
    <n v="0"/>
    <n v="0"/>
    <n v="1811137"/>
    <n v="489765479"/>
    <n v="0"/>
    <n v="0"/>
    <n v="0"/>
    <n v="0"/>
  </r>
  <r>
    <s v="cde33dc8-bb5b-46a6-a150-a5a800f825cb"/>
    <x v="6"/>
    <x v="0"/>
    <x v="1"/>
    <x v="0"/>
    <n v="348"/>
    <n v="91"/>
    <n v="11464"/>
    <n v="2494275"/>
    <n v="647107465"/>
    <n v="0"/>
    <n v="0.1"/>
    <n v="32.9"/>
    <n v="126"/>
  </r>
  <r>
    <s v="cde33dc8-bb5b-46a6-a150-a5a800f825cb"/>
    <x v="6"/>
    <x v="0"/>
    <x v="2"/>
    <x v="0"/>
    <n v="4234"/>
    <n v="909"/>
    <n v="152980"/>
    <n v="1931276"/>
    <n v="555067683"/>
    <n v="0.5"/>
    <n v="2.2000000000000002"/>
    <n v="36.1"/>
    <n v="168.3"/>
  </r>
  <r>
    <s v="cde33dc8-bb5b-46a6-a150-a5a800f825cb"/>
    <x v="6"/>
    <x v="0"/>
    <x v="3"/>
    <x v="0"/>
    <n v="2056"/>
    <n v="396"/>
    <n v="80473"/>
    <n v="205967"/>
    <n v="52947361"/>
    <n v="1.9"/>
    <n v="10"/>
    <n v="39.1"/>
    <n v="203.2"/>
  </r>
  <r>
    <s v="cde33dc8-bb5b-46a6-a150-a5a800f825cb"/>
    <x v="6"/>
    <x v="1"/>
    <x v="0"/>
    <x v="0"/>
    <n v="0"/>
    <n v="0"/>
    <n v="0"/>
    <n v="1890324"/>
    <n v="510749902"/>
    <n v="0"/>
    <n v="0"/>
    <n v="0"/>
    <n v="0"/>
  </r>
  <r>
    <s v="cde33dc8-bb5b-46a6-a150-a5a800f825cb"/>
    <x v="6"/>
    <x v="1"/>
    <x v="1"/>
    <x v="0"/>
    <n v="389"/>
    <n v="97"/>
    <n v="12594"/>
    <n v="2510841"/>
    <n v="647771270"/>
    <n v="0"/>
    <n v="0.2"/>
    <n v="32.4"/>
    <n v="129.80000000000001"/>
  </r>
  <r>
    <s v="cde33dc8-bb5b-46a6-a150-a5a800f825cb"/>
    <x v="6"/>
    <x v="1"/>
    <x v="2"/>
    <x v="0"/>
    <n v="7553"/>
    <n v="1541"/>
    <n v="274434"/>
    <n v="1894812"/>
    <n v="537705346"/>
    <n v="0.8"/>
    <n v="4"/>
    <n v="36.299999999999997"/>
    <n v="178.1"/>
  </r>
  <r>
    <s v="cde33dc8-bb5b-46a6-a150-a5a800f825cb"/>
    <x v="6"/>
    <x v="1"/>
    <x v="3"/>
    <x v="0"/>
    <n v="4152"/>
    <n v="828"/>
    <n v="178638"/>
    <n v="210237"/>
    <n v="55174855"/>
    <n v="3.9"/>
    <n v="19.7"/>
    <n v="43"/>
    <n v="215.7"/>
  </r>
  <r>
    <s v="cde33dc8-bb5b-46a6-a150-a5a800f825cb"/>
    <x v="7"/>
    <x v="0"/>
    <x v="0"/>
    <x v="0"/>
    <n v="0"/>
    <n v="0"/>
    <n v="0"/>
    <n v="1827283"/>
    <n v="462822341"/>
    <n v="0"/>
    <n v="0"/>
    <n v="0"/>
    <n v="0"/>
  </r>
  <r>
    <s v="cde33dc8-bb5b-46a6-a150-a5a800f825cb"/>
    <x v="7"/>
    <x v="0"/>
    <x v="1"/>
    <x v="0"/>
    <n v="364"/>
    <n v="79"/>
    <n v="11324"/>
    <n v="2532958"/>
    <n v="616019369"/>
    <n v="0"/>
    <n v="0.1"/>
    <n v="31.1"/>
    <n v="143.30000000000001"/>
  </r>
  <r>
    <s v="cde33dc8-bb5b-46a6-a150-a5a800f825cb"/>
    <x v="7"/>
    <x v="0"/>
    <x v="2"/>
    <x v="0"/>
    <n v="4958"/>
    <n v="1028"/>
    <n v="173554"/>
    <n v="1951266"/>
    <n v="510559342"/>
    <n v="0.5"/>
    <n v="2.5"/>
    <n v="35"/>
    <n v="168.8"/>
  </r>
  <r>
    <s v="cde33dc8-bb5b-46a6-a150-a5a800f825cb"/>
    <x v="7"/>
    <x v="0"/>
    <x v="3"/>
    <x v="0"/>
    <n v="1769"/>
    <n v="348"/>
    <n v="70355"/>
    <n v="187681"/>
    <n v="50711916"/>
    <n v="1.9"/>
    <n v="9.4"/>
    <n v="39.799999999999997"/>
    <n v="202.2"/>
  </r>
  <r>
    <s v="cde33dc8-bb5b-46a6-a150-a5a800f825cb"/>
    <x v="7"/>
    <x v="1"/>
    <x v="0"/>
    <x v="0"/>
    <n v="0"/>
    <n v="0"/>
    <n v="0"/>
    <n v="1908556"/>
    <n v="482598140"/>
    <n v="0"/>
    <n v="0"/>
    <n v="0"/>
    <n v="0"/>
  </r>
  <r>
    <s v="cde33dc8-bb5b-46a6-a150-a5a800f825cb"/>
    <x v="7"/>
    <x v="1"/>
    <x v="1"/>
    <x v="0"/>
    <n v="373"/>
    <n v="90"/>
    <n v="12670"/>
    <n v="2579929"/>
    <n v="635022567"/>
    <n v="0"/>
    <n v="0.1"/>
    <n v="34"/>
    <n v="140.80000000000001"/>
  </r>
  <r>
    <s v="cde33dc8-bb5b-46a6-a150-a5a800f825cb"/>
    <x v="7"/>
    <x v="1"/>
    <x v="2"/>
    <x v="0"/>
    <n v="8693"/>
    <n v="1753"/>
    <n v="307790"/>
    <n v="1931191"/>
    <n v="514438595"/>
    <n v="0.9"/>
    <n v="4.5"/>
    <n v="35.4"/>
    <n v="175.6"/>
  </r>
  <r>
    <s v="cde33dc8-bb5b-46a6-a150-a5a800f825cb"/>
    <x v="7"/>
    <x v="1"/>
    <x v="3"/>
    <x v="0"/>
    <n v="3783"/>
    <n v="769"/>
    <n v="161316"/>
    <n v="197510"/>
    <n v="53718874"/>
    <n v="3.9"/>
    <n v="19.2"/>
    <n v="42.6"/>
    <n v="209.8"/>
  </r>
  <r>
    <s v="cde33dc8-bb5b-46a6-a150-a5a800f825cb"/>
    <x v="8"/>
    <x v="0"/>
    <x v="0"/>
    <x v="0"/>
    <n v="1"/>
    <n v="1"/>
    <n v="20"/>
    <n v="1756834"/>
    <n v="452662812"/>
    <n v="0"/>
    <n v="0"/>
    <n v="20"/>
    <n v="20"/>
  </r>
  <r>
    <s v="cde33dc8-bb5b-46a6-a150-a5a800f825cb"/>
    <x v="8"/>
    <x v="0"/>
    <x v="1"/>
    <x v="0"/>
    <n v="363"/>
    <n v="93"/>
    <n v="11554"/>
    <n v="2477945"/>
    <n v="612356097"/>
    <n v="0"/>
    <n v="0.1"/>
    <n v="31.8"/>
    <n v="124.2"/>
  </r>
  <r>
    <s v="cde33dc8-bb5b-46a6-a150-a5a800f825cb"/>
    <x v="8"/>
    <x v="0"/>
    <x v="2"/>
    <x v="0"/>
    <n v="4280"/>
    <n v="902"/>
    <n v="156732"/>
    <n v="1849817"/>
    <n v="506096269"/>
    <n v="0.5"/>
    <n v="2.2999999999999998"/>
    <n v="36.6"/>
    <n v="173.8"/>
  </r>
  <r>
    <s v="cde33dc8-bb5b-46a6-a150-a5a800f825cb"/>
    <x v="8"/>
    <x v="0"/>
    <x v="3"/>
    <x v="0"/>
    <n v="1709"/>
    <n v="330"/>
    <n v="68467"/>
    <n v="179983"/>
    <n v="48523752"/>
    <n v="1.8"/>
    <n v="9.5"/>
    <n v="40.1"/>
    <n v="207.5"/>
  </r>
  <r>
    <s v="cde33dc8-bb5b-46a6-a150-a5a800f825cb"/>
    <x v="8"/>
    <x v="1"/>
    <x v="0"/>
    <x v="0"/>
    <n v="0"/>
    <n v="0"/>
    <n v="0"/>
    <n v="1836929"/>
    <n v="472526762"/>
    <n v="0"/>
    <n v="0"/>
    <n v="0"/>
    <n v="0"/>
  </r>
  <r>
    <s v="cde33dc8-bb5b-46a6-a150-a5a800f825cb"/>
    <x v="8"/>
    <x v="1"/>
    <x v="1"/>
    <x v="0"/>
    <n v="393"/>
    <n v="107"/>
    <n v="13836"/>
    <n v="2587477"/>
    <n v="640213307"/>
    <n v="0"/>
    <n v="0.2"/>
    <n v="35.200000000000003"/>
    <n v="129.30000000000001"/>
  </r>
  <r>
    <s v="cde33dc8-bb5b-46a6-a150-a5a800f825cb"/>
    <x v="8"/>
    <x v="1"/>
    <x v="2"/>
    <x v="0"/>
    <n v="7737"/>
    <n v="1594"/>
    <n v="285183"/>
    <n v="1885220"/>
    <n v="514069509"/>
    <n v="0.8"/>
    <n v="4.0999999999999996"/>
    <n v="36.9"/>
    <n v="178.9"/>
  </r>
  <r>
    <s v="cde33dc8-bb5b-46a6-a150-a5a800f825cb"/>
    <x v="8"/>
    <x v="1"/>
    <x v="3"/>
    <x v="0"/>
    <n v="3712"/>
    <n v="744"/>
    <n v="157962"/>
    <n v="193932"/>
    <n v="52503140"/>
    <n v="3.8"/>
    <n v="19.100000000000001"/>
    <n v="42.6"/>
    <n v="212.3"/>
  </r>
  <r>
    <s v="cde33dc8-bb5b-46a6-a150-a5a800f825cb"/>
    <x v="9"/>
    <x v="0"/>
    <x v="0"/>
    <x v="0"/>
    <n v="0"/>
    <n v="0"/>
    <n v="0"/>
    <n v="1432618"/>
    <n v="105721121"/>
    <n v="0"/>
    <n v="0"/>
    <n v="0"/>
    <n v="0"/>
  </r>
  <r>
    <s v="cde33dc8-bb5b-46a6-a150-a5a800f825cb"/>
    <x v="9"/>
    <x v="0"/>
    <x v="1"/>
    <x v="0"/>
    <n v="77"/>
    <n v="44"/>
    <n v="2430"/>
    <n v="2091641"/>
    <n v="148863339"/>
    <n v="0"/>
    <n v="0"/>
    <n v="31.6"/>
    <n v="55.2"/>
  </r>
  <r>
    <s v="cde33dc8-bb5b-46a6-a150-a5a800f825cb"/>
    <x v="9"/>
    <x v="0"/>
    <x v="2"/>
    <x v="0"/>
    <n v="1110"/>
    <n v="595"/>
    <n v="41447"/>
    <n v="1746167"/>
    <n v="127026850"/>
    <n v="0.3"/>
    <n v="0.6"/>
    <n v="37.299999999999997"/>
    <n v="69.7"/>
  </r>
  <r>
    <s v="cde33dc8-bb5b-46a6-a150-a5a800f825cb"/>
    <x v="9"/>
    <x v="0"/>
    <x v="3"/>
    <x v="0"/>
    <n v="418"/>
    <n v="223"/>
    <n v="17233"/>
    <n v="164460"/>
    <n v="13209036"/>
    <n v="1.4"/>
    <n v="2.5"/>
    <n v="41.2"/>
    <n v="77.3"/>
  </r>
  <r>
    <s v="cde33dc8-bb5b-46a6-a150-a5a800f825cb"/>
    <x v="9"/>
    <x v="1"/>
    <x v="0"/>
    <x v="0"/>
    <n v="0"/>
    <n v="0"/>
    <n v="0"/>
    <n v="1496829"/>
    <n v="110523489"/>
    <n v="0"/>
    <n v="0"/>
    <n v="0"/>
    <n v="0"/>
  </r>
  <r>
    <s v="cde33dc8-bb5b-46a6-a150-a5a800f825cb"/>
    <x v="9"/>
    <x v="1"/>
    <x v="1"/>
    <x v="0"/>
    <n v="87"/>
    <n v="48"/>
    <n v="3180"/>
    <n v="2171162"/>
    <n v="156095520"/>
    <n v="0"/>
    <n v="0"/>
    <n v="36.6"/>
    <n v="66.2"/>
  </r>
  <r>
    <s v="cde33dc8-bb5b-46a6-a150-a5a800f825cb"/>
    <x v="9"/>
    <x v="1"/>
    <x v="2"/>
    <x v="0"/>
    <n v="1928"/>
    <n v="1006"/>
    <n v="72124"/>
    <n v="1737300"/>
    <n v="128433397"/>
    <n v="0.6"/>
    <n v="1.1000000000000001"/>
    <n v="37.4"/>
    <n v="71.7"/>
  </r>
  <r>
    <s v="cde33dc8-bb5b-46a6-a150-a5a800f825cb"/>
    <x v="9"/>
    <x v="1"/>
    <x v="3"/>
    <x v="0"/>
    <n v="998"/>
    <n v="535"/>
    <n v="44414"/>
    <n v="179574"/>
    <n v="14329088"/>
    <n v="3"/>
    <n v="5.6"/>
    <n v="44.5"/>
    <n v="83"/>
  </r>
  <r>
    <s v="cceb57ee-7854-46f4-b1a4-a5a800f825cb"/>
    <x v="0"/>
    <x v="0"/>
    <x v="0"/>
    <x v="0"/>
    <n v="0"/>
    <n v="0"/>
    <n v="0"/>
    <n v="398044"/>
    <n v="121177657"/>
    <n v="0"/>
    <n v="0"/>
    <n v="0"/>
    <n v="0"/>
  </r>
  <r>
    <s v="cceb57ee-7854-46f4-b1a4-a5a800f825cb"/>
    <x v="0"/>
    <x v="0"/>
    <x v="1"/>
    <x v="0"/>
    <n v="19"/>
    <n v="8"/>
    <n v="549"/>
    <n v="237967"/>
    <n v="69504094"/>
    <n v="0"/>
    <n v="0.1"/>
    <n v="28.9"/>
    <n v="68.599999999999994"/>
  </r>
  <r>
    <s v="cceb57ee-7854-46f4-b1a4-a5a800f825cb"/>
    <x v="0"/>
    <x v="0"/>
    <x v="2"/>
    <x v="0"/>
    <n v="62"/>
    <n v="30"/>
    <n v="1860"/>
    <n v="80880"/>
    <n v="24556080"/>
    <n v="0.4"/>
    <n v="0.8"/>
    <n v="30"/>
    <n v="62"/>
  </r>
  <r>
    <s v="cceb57ee-7854-46f4-b1a4-a5a800f825cb"/>
    <x v="0"/>
    <x v="0"/>
    <x v="3"/>
    <x v="0"/>
    <n v="1"/>
    <n v="1"/>
    <n v="30"/>
    <n v="2565"/>
    <n v="369912"/>
    <n v="0.4"/>
    <n v="0.4"/>
    <n v="30"/>
    <n v="30"/>
  </r>
  <r>
    <s v="cceb57ee-7854-46f4-b1a4-a5a800f825cb"/>
    <x v="0"/>
    <x v="1"/>
    <x v="0"/>
    <x v="0"/>
    <n v="0"/>
    <n v="0"/>
    <n v="0"/>
    <n v="392525"/>
    <n v="120697197"/>
    <n v="0"/>
    <n v="0"/>
    <n v="0"/>
    <n v="0"/>
  </r>
  <r>
    <s v="cceb57ee-7854-46f4-b1a4-a5a800f825cb"/>
    <x v="0"/>
    <x v="1"/>
    <x v="1"/>
    <x v="0"/>
    <n v="9"/>
    <n v="6"/>
    <n v="270"/>
    <n v="75951"/>
    <n v="23374758"/>
    <n v="0.1"/>
    <n v="0.1"/>
    <n v="30"/>
    <n v="45"/>
  </r>
  <r>
    <s v="cceb57ee-7854-46f4-b1a4-a5a800f825cb"/>
    <x v="0"/>
    <x v="1"/>
    <x v="2"/>
    <x v="0"/>
    <n v="56"/>
    <n v="27"/>
    <n v="1654"/>
    <n v="58632"/>
    <n v="17781876"/>
    <n v="0.5"/>
    <n v="1"/>
    <n v="29.5"/>
    <n v="61.3"/>
  </r>
  <r>
    <s v="cceb57ee-7854-46f4-b1a4-a5a800f825cb"/>
    <x v="0"/>
    <x v="1"/>
    <x v="3"/>
    <x v="0"/>
    <n v="2"/>
    <n v="1"/>
    <n v="60"/>
    <n v="1919"/>
    <n v="288385"/>
    <n v="0.5"/>
    <n v="1"/>
    <n v="30"/>
    <n v="60"/>
  </r>
  <r>
    <s v="cceb57ee-7854-46f4-b1a4-a5a800f825cb"/>
    <x v="1"/>
    <x v="0"/>
    <x v="0"/>
    <x v="0"/>
    <n v="0"/>
    <n v="0"/>
    <n v="0"/>
    <n v="401082"/>
    <n v="120557567"/>
    <n v="0"/>
    <n v="0"/>
    <n v="0"/>
    <n v="0"/>
  </r>
  <r>
    <s v="cceb57ee-7854-46f4-b1a4-a5a800f825cb"/>
    <x v="1"/>
    <x v="0"/>
    <x v="1"/>
    <x v="0"/>
    <n v="35"/>
    <n v="15"/>
    <n v="1051"/>
    <n v="236854"/>
    <n v="68484586"/>
    <n v="0.1"/>
    <n v="0.1"/>
    <n v="30"/>
    <n v="70.099999999999994"/>
  </r>
  <r>
    <s v="cceb57ee-7854-46f4-b1a4-a5a800f825cb"/>
    <x v="1"/>
    <x v="0"/>
    <x v="2"/>
    <x v="0"/>
    <n v="308"/>
    <n v="72"/>
    <n v="9173"/>
    <n v="74863"/>
    <n v="24583704"/>
    <n v="1"/>
    <n v="4.0999999999999996"/>
    <n v="29.8"/>
    <n v="127.4"/>
  </r>
  <r>
    <s v="cceb57ee-7854-46f4-b1a4-a5a800f825cb"/>
    <x v="1"/>
    <x v="0"/>
    <x v="3"/>
    <x v="0"/>
    <n v="3"/>
    <n v="2"/>
    <n v="90"/>
    <n v="2120"/>
    <n v="370929"/>
    <n v="0.9"/>
    <n v="1.4"/>
    <n v="30"/>
    <n v="45"/>
  </r>
  <r>
    <s v="cceb57ee-7854-46f4-b1a4-a5a800f825cb"/>
    <x v="1"/>
    <x v="1"/>
    <x v="0"/>
    <x v="0"/>
    <n v="0"/>
    <n v="0"/>
    <n v="0"/>
    <n v="394643"/>
    <n v="120008798"/>
    <n v="0"/>
    <n v="0"/>
    <n v="0"/>
    <n v="0"/>
  </r>
  <r>
    <s v="cceb57ee-7854-46f4-b1a4-a5a800f825cb"/>
    <x v="1"/>
    <x v="1"/>
    <x v="1"/>
    <x v="0"/>
    <n v="40"/>
    <n v="9"/>
    <n v="1200"/>
    <n v="78459"/>
    <n v="24840646"/>
    <n v="0.1"/>
    <n v="0.5"/>
    <n v="30"/>
    <n v="133.30000000000001"/>
  </r>
  <r>
    <s v="cceb57ee-7854-46f4-b1a4-a5a800f825cb"/>
    <x v="1"/>
    <x v="1"/>
    <x v="2"/>
    <x v="0"/>
    <n v="292"/>
    <n v="63"/>
    <n v="8741"/>
    <n v="54956"/>
    <n v="17950326"/>
    <n v="1.1000000000000001"/>
    <n v="5.3"/>
    <n v="29.9"/>
    <n v="138.69999999999999"/>
  </r>
  <r>
    <s v="cceb57ee-7854-46f4-b1a4-a5a800f825cb"/>
    <x v="1"/>
    <x v="1"/>
    <x v="3"/>
    <x v="0"/>
    <n v="19"/>
    <n v="3"/>
    <n v="570"/>
    <n v="1654"/>
    <n v="286676"/>
    <n v="1.8"/>
    <n v="11.5"/>
    <n v="30"/>
    <n v="190"/>
  </r>
  <r>
    <s v="cceb57ee-7854-46f4-b1a4-a5a800f825cb"/>
    <x v="2"/>
    <x v="0"/>
    <x v="0"/>
    <x v="0"/>
    <n v="2"/>
    <n v="2"/>
    <n v="60"/>
    <n v="411739"/>
    <n v="122344123"/>
    <n v="0"/>
    <n v="0"/>
    <n v="30"/>
    <n v="30"/>
  </r>
  <r>
    <s v="cceb57ee-7854-46f4-b1a4-a5a800f825cb"/>
    <x v="2"/>
    <x v="0"/>
    <x v="1"/>
    <x v="0"/>
    <n v="55"/>
    <n v="14"/>
    <n v="1650"/>
    <n v="247333"/>
    <n v="66735439"/>
    <n v="0.1"/>
    <n v="0.2"/>
    <n v="30"/>
    <n v="117.9"/>
  </r>
  <r>
    <s v="cceb57ee-7854-46f4-b1a4-a5a800f825cb"/>
    <x v="2"/>
    <x v="0"/>
    <x v="2"/>
    <x v="0"/>
    <n v="338"/>
    <n v="78"/>
    <n v="9956"/>
    <n v="78698"/>
    <n v="24572128"/>
    <n v="1"/>
    <n v="4.3"/>
    <n v="29.5"/>
    <n v="127.6"/>
  </r>
  <r>
    <s v="cceb57ee-7854-46f4-b1a4-a5a800f825cb"/>
    <x v="2"/>
    <x v="0"/>
    <x v="3"/>
    <x v="0"/>
    <n v="2"/>
    <n v="2"/>
    <n v="60"/>
    <n v="2140"/>
    <n v="358886"/>
    <n v="0.9"/>
    <n v="0.9"/>
    <n v="30"/>
    <n v="30"/>
  </r>
  <r>
    <s v="cceb57ee-7854-46f4-b1a4-a5a800f825cb"/>
    <x v="2"/>
    <x v="1"/>
    <x v="0"/>
    <x v="0"/>
    <n v="1"/>
    <n v="1"/>
    <n v="15"/>
    <n v="405459"/>
    <n v="121941822"/>
    <n v="0"/>
    <n v="0"/>
    <n v="15"/>
    <n v="15"/>
  </r>
  <r>
    <s v="cceb57ee-7854-46f4-b1a4-a5a800f825cb"/>
    <x v="2"/>
    <x v="1"/>
    <x v="1"/>
    <x v="0"/>
    <n v="71"/>
    <n v="19"/>
    <n v="2130"/>
    <n v="87983"/>
    <n v="23780869"/>
    <n v="0.2"/>
    <n v="0.8"/>
    <n v="30"/>
    <n v="112.1"/>
  </r>
  <r>
    <s v="cceb57ee-7854-46f4-b1a4-a5a800f825cb"/>
    <x v="2"/>
    <x v="1"/>
    <x v="2"/>
    <x v="0"/>
    <n v="352"/>
    <n v="78"/>
    <n v="10685"/>
    <n v="58824"/>
    <n v="18437043"/>
    <n v="1.3"/>
    <n v="6"/>
    <n v="30.4"/>
    <n v="137"/>
  </r>
  <r>
    <s v="cceb57ee-7854-46f4-b1a4-a5a800f825cb"/>
    <x v="2"/>
    <x v="1"/>
    <x v="3"/>
    <x v="0"/>
    <n v="24"/>
    <n v="3"/>
    <n v="722"/>
    <n v="1531"/>
    <n v="255812"/>
    <n v="2"/>
    <n v="15.7"/>
    <n v="30.1"/>
    <n v="240.7"/>
  </r>
  <r>
    <s v="cceb57ee-7854-46f4-b1a4-a5a800f825cb"/>
    <x v="3"/>
    <x v="0"/>
    <x v="0"/>
    <x v="0"/>
    <n v="0"/>
    <n v="0"/>
    <n v="0"/>
    <n v="425742"/>
    <n v="129576758"/>
    <n v="0"/>
    <n v="0"/>
    <n v="0"/>
    <n v="0"/>
  </r>
  <r>
    <s v="cceb57ee-7854-46f4-b1a4-a5a800f825cb"/>
    <x v="3"/>
    <x v="0"/>
    <x v="1"/>
    <x v="0"/>
    <n v="31"/>
    <n v="11"/>
    <n v="880"/>
    <n v="240606"/>
    <n v="67211552"/>
    <n v="0"/>
    <n v="0.1"/>
    <n v="28.4"/>
    <n v="80"/>
  </r>
  <r>
    <s v="cceb57ee-7854-46f4-b1a4-a5a800f825cb"/>
    <x v="3"/>
    <x v="0"/>
    <x v="2"/>
    <x v="0"/>
    <n v="297"/>
    <n v="68"/>
    <n v="8784"/>
    <n v="78222"/>
    <n v="22649815"/>
    <n v="0.9"/>
    <n v="3.8"/>
    <n v="29.6"/>
    <n v="129.19999999999999"/>
  </r>
  <r>
    <s v="cceb57ee-7854-46f4-b1a4-a5a800f825cb"/>
    <x v="3"/>
    <x v="0"/>
    <x v="3"/>
    <x v="0"/>
    <n v="12"/>
    <n v="3"/>
    <n v="360"/>
    <n v="2046"/>
    <n v="335935"/>
    <n v="1.5"/>
    <n v="5.9"/>
    <n v="30"/>
    <n v="120"/>
  </r>
  <r>
    <s v="cceb57ee-7854-46f4-b1a4-a5a800f825cb"/>
    <x v="3"/>
    <x v="1"/>
    <x v="0"/>
    <x v="0"/>
    <n v="0"/>
    <n v="0"/>
    <n v="0"/>
    <n v="421304"/>
    <n v="129259175"/>
    <n v="0"/>
    <n v="0"/>
    <n v="0"/>
    <n v="0"/>
  </r>
  <r>
    <s v="cceb57ee-7854-46f4-b1a4-a5a800f825cb"/>
    <x v="3"/>
    <x v="1"/>
    <x v="1"/>
    <x v="0"/>
    <n v="73"/>
    <n v="19"/>
    <n v="2151"/>
    <n v="83641"/>
    <n v="21761382"/>
    <n v="0.2"/>
    <n v="0.9"/>
    <n v="29.5"/>
    <n v="113.2"/>
  </r>
  <r>
    <s v="cceb57ee-7854-46f4-b1a4-a5a800f825cb"/>
    <x v="3"/>
    <x v="1"/>
    <x v="2"/>
    <x v="0"/>
    <n v="277"/>
    <n v="61"/>
    <n v="8284"/>
    <n v="61464"/>
    <n v="16979589"/>
    <n v="1"/>
    <n v="4.5"/>
    <n v="29.9"/>
    <n v="135.80000000000001"/>
  </r>
  <r>
    <s v="cceb57ee-7854-46f4-b1a4-a5a800f825cb"/>
    <x v="3"/>
    <x v="1"/>
    <x v="3"/>
    <x v="0"/>
    <n v="22"/>
    <n v="2"/>
    <n v="639"/>
    <n v="1596"/>
    <n v="248968"/>
    <n v="1.3"/>
    <n v="13.8"/>
    <n v="29"/>
    <n v="319.5"/>
  </r>
  <r>
    <s v="cceb57ee-7854-46f4-b1a4-a5a800f825cb"/>
    <x v="4"/>
    <x v="0"/>
    <x v="0"/>
    <x v="0"/>
    <n v="0"/>
    <n v="0"/>
    <n v="0"/>
    <n v="437569"/>
    <n v="134514910"/>
    <n v="0"/>
    <n v="0"/>
    <n v="0"/>
    <n v="0"/>
  </r>
  <r>
    <s v="cceb57ee-7854-46f4-b1a4-a5a800f825cb"/>
    <x v="4"/>
    <x v="0"/>
    <x v="1"/>
    <x v="0"/>
    <n v="64"/>
    <n v="15"/>
    <n v="1903"/>
    <n v="244704"/>
    <n v="70440975"/>
    <n v="0.1"/>
    <n v="0.3"/>
    <n v="29.7"/>
    <n v="126.9"/>
  </r>
  <r>
    <s v="cceb57ee-7854-46f4-b1a4-a5a800f825cb"/>
    <x v="4"/>
    <x v="0"/>
    <x v="2"/>
    <x v="0"/>
    <n v="410"/>
    <n v="70"/>
    <n v="12282"/>
    <n v="69260"/>
    <n v="20923468"/>
    <n v="1"/>
    <n v="5.9"/>
    <n v="30"/>
    <n v="175.5"/>
  </r>
  <r>
    <s v="cceb57ee-7854-46f4-b1a4-a5a800f825cb"/>
    <x v="4"/>
    <x v="0"/>
    <x v="3"/>
    <x v="0"/>
    <n v="19"/>
    <n v="4"/>
    <n v="570"/>
    <n v="1483"/>
    <n v="239429"/>
    <n v="2.7"/>
    <n v="12.8"/>
    <n v="30"/>
    <n v="142.5"/>
  </r>
  <r>
    <s v="cceb57ee-7854-46f4-b1a4-a5a800f825cb"/>
    <x v="4"/>
    <x v="1"/>
    <x v="0"/>
    <x v="0"/>
    <n v="0"/>
    <n v="0"/>
    <n v="0"/>
    <n v="435635"/>
    <n v="134265086"/>
    <n v="0"/>
    <n v="0"/>
    <n v="0"/>
    <n v="0"/>
  </r>
  <r>
    <s v="cceb57ee-7854-46f4-b1a4-a5a800f825cb"/>
    <x v="4"/>
    <x v="1"/>
    <x v="1"/>
    <x v="0"/>
    <n v="55"/>
    <n v="13"/>
    <n v="1650"/>
    <n v="78128"/>
    <n v="21025132"/>
    <n v="0.2"/>
    <n v="0.7"/>
    <n v="30"/>
    <n v="126.9"/>
  </r>
  <r>
    <s v="cceb57ee-7854-46f4-b1a4-a5a800f825cb"/>
    <x v="4"/>
    <x v="1"/>
    <x v="2"/>
    <x v="0"/>
    <n v="218"/>
    <n v="46"/>
    <n v="6455"/>
    <n v="51408"/>
    <n v="14905649"/>
    <n v="0.9"/>
    <n v="4.2"/>
    <n v="29.6"/>
    <n v="140.30000000000001"/>
  </r>
  <r>
    <s v="cceb57ee-7854-46f4-b1a4-a5a800f825cb"/>
    <x v="4"/>
    <x v="1"/>
    <x v="3"/>
    <x v="0"/>
    <n v="24"/>
    <n v="7"/>
    <n v="714"/>
    <n v="1069"/>
    <n v="165681"/>
    <n v="6.5"/>
    <n v="22.5"/>
    <n v="29.8"/>
    <n v="102"/>
  </r>
  <r>
    <s v="cceb57ee-7854-46f4-b1a4-a5a800f825cb"/>
    <x v="5"/>
    <x v="0"/>
    <x v="0"/>
    <x v="0"/>
    <n v="0"/>
    <n v="0"/>
    <n v="0"/>
    <n v="437874"/>
    <n v="134360949"/>
    <n v="0"/>
    <n v="0"/>
    <n v="0"/>
    <n v="0"/>
  </r>
  <r>
    <s v="cceb57ee-7854-46f4-b1a4-a5a800f825cb"/>
    <x v="5"/>
    <x v="0"/>
    <x v="1"/>
    <x v="0"/>
    <n v="42"/>
    <n v="12"/>
    <n v="1237"/>
    <n v="249350"/>
    <n v="72661247"/>
    <n v="0"/>
    <n v="0.2"/>
    <n v="29.5"/>
    <n v="103.1"/>
  </r>
  <r>
    <s v="cceb57ee-7854-46f4-b1a4-a5a800f825cb"/>
    <x v="5"/>
    <x v="0"/>
    <x v="2"/>
    <x v="0"/>
    <n v="495"/>
    <n v="97"/>
    <n v="14706"/>
    <n v="70724"/>
    <n v="21852135"/>
    <n v="1.4"/>
    <n v="7"/>
    <n v="29.7"/>
    <n v="151.6"/>
  </r>
  <r>
    <s v="cceb57ee-7854-46f4-b1a4-a5a800f825cb"/>
    <x v="5"/>
    <x v="0"/>
    <x v="3"/>
    <x v="0"/>
    <n v="19"/>
    <n v="3"/>
    <n v="570"/>
    <n v="1600"/>
    <n v="285996"/>
    <n v="1.9"/>
    <n v="11.9"/>
    <n v="30"/>
    <n v="190"/>
  </r>
  <r>
    <s v="cceb57ee-7854-46f4-b1a4-a5a800f825cb"/>
    <x v="5"/>
    <x v="1"/>
    <x v="0"/>
    <x v="0"/>
    <n v="0"/>
    <n v="0"/>
    <n v="0"/>
    <n v="437144"/>
    <n v="134699703"/>
    <n v="0"/>
    <n v="0"/>
    <n v="0"/>
    <n v="0"/>
  </r>
  <r>
    <s v="cceb57ee-7854-46f4-b1a4-a5a800f825cb"/>
    <x v="5"/>
    <x v="1"/>
    <x v="1"/>
    <x v="0"/>
    <n v="81"/>
    <n v="16"/>
    <n v="2430"/>
    <n v="78102"/>
    <n v="21559196"/>
    <n v="0.2"/>
    <n v="1"/>
    <n v="30"/>
    <n v="151.9"/>
  </r>
  <r>
    <s v="cceb57ee-7854-46f4-b1a4-a5a800f825cb"/>
    <x v="5"/>
    <x v="1"/>
    <x v="2"/>
    <x v="0"/>
    <n v="298"/>
    <n v="61"/>
    <n v="8887"/>
    <n v="53150"/>
    <n v="15869961"/>
    <n v="1.1000000000000001"/>
    <n v="5.6"/>
    <n v="29.8"/>
    <n v="145.69999999999999"/>
  </r>
  <r>
    <s v="cceb57ee-7854-46f4-b1a4-a5a800f825cb"/>
    <x v="5"/>
    <x v="1"/>
    <x v="3"/>
    <x v="0"/>
    <n v="17"/>
    <n v="4"/>
    <n v="510"/>
    <n v="1160"/>
    <n v="202751"/>
    <n v="3.4"/>
    <n v="14.7"/>
    <n v="30"/>
    <n v="127.5"/>
  </r>
  <r>
    <s v="cceb57ee-7854-46f4-b1a4-a5a800f825cb"/>
    <x v="6"/>
    <x v="0"/>
    <x v="0"/>
    <x v="0"/>
    <n v="0"/>
    <n v="0"/>
    <n v="0"/>
    <n v="432173"/>
    <n v="133015957"/>
    <n v="0"/>
    <n v="0"/>
    <n v="0"/>
    <n v="0"/>
  </r>
  <r>
    <s v="cceb57ee-7854-46f4-b1a4-a5a800f825cb"/>
    <x v="6"/>
    <x v="0"/>
    <x v="1"/>
    <x v="0"/>
    <n v="56"/>
    <n v="13"/>
    <n v="1628"/>
    <n v="252676"/>
    <n v="73821163"/>
    <n v="0.1"/>
    <n v="0.2"/>
    <n v="29.1"/>
    <n v="125.2"/>
  </r>
  <r>
    <s v="cceb57ee-7854-46f4-b1a4-a5a800f825cb"/>
    <x v="6"/>
    <x v="0"/>
    <x v="2"/>
    <x v="0"/>
    <n v="667"/>
    <n v="115"/>
    <n v="19515"/>
    <n v="71878"/>
    <n v="22400758"/>
    <n v="1.6"/>
    <n v="9.3000000000000007"/>
    <n v="29.3"/>
    <n v="169.7"/>
  </r>
  <r>
    <s v="cceb57ee-7854-46f4-b1a4-a5a800f825cb"/>
    <x v="6"/>
    <x v="0"/>
    <x v="3"/>
    <x v="0"/>
    <n v="34"/>
    <n v="5"/>
    <n v="1020"/>
    <n v="1815"/>
    <n v="306996"/>
    <n v="2.8"/>
    <n v="18.7"/>
    <n v="30"/>
    <n v="204"/>
  </r>
  <r>
    <s v="cceb57ee-7854-46f4-b1a4-a5a800f825cb"/>
    <x v="6"/>
    <x v="1"/>
    <x v="0"/>
    <x v="0"/>
    <n v="0"/>
    <n v="0"/>
    <n v="0"/>
    <n v="431490"/>
    <n v="133651234"/>
    <n v="0"/>
    <n v="0"/>
    <n v="0"/>
    <n v="0"/>
  </r>
  <r>
    <s v="cceb57ee-7854-46f4-b1a4-a5a800f825cb"/>
    <x v="6"/>
    <x v="1"/>
    <x v="1"/>
    <x v="0"/>
    <n v="69"/>
    <n v="20"/>
    <n v="2010"/>
    <n v="77762"/>
    <n v="21564392"/>
    <n v="0.3"/>
    <n v="0.9"/>
    <n v="29.1"/>
    <n v="100.5"/>
  </r>
  <r>
    <s v="cceb57ee-7854-46f4-b1a4-a5a800f825cb"/>
    <x v="6"/>
    <x v="1"/>
    <x v="2"/>
    <x v="0"/>
    <n v="455"/>
    <n v="87"/>
    <n v="13610"/>
    <n v="54099"/>
    <n v="16314268"/>
    <n v="1.6"/>
    <n v="8.4"/>
    <n v="29.9"/>
    <n v="156.4"/>
  </r>
  <r>
    <s v="cceb57ee-7854-46f4-b1a4-a5a800f825cb"/>
    <x v="6"/>
    <x v="1"/>
    <x v="3"/>
    <x v="0"/>
    <n v="1"/>
    <n v="1"/>
    <n v="30"/>
    <n v="1306"/>
    <n v="215726"/>
    <n v="0.8"/>
    <n v="0.8"/>
    <n v="30"/>
    <n v="30"/>
  </r>
  <r>
    <s v="cceb57ee-7854-46f4-b1a4-a5a800f825cb"/>
    <x v="7"/>
    <x v="0"/>
    <x v="0"/>
    <x v="0"/>
    <n v="0"/>
    <n v="0"/>
    <n v="0"/>
    <n v="428518"/>
    <n v="129482281"/>
    <n v="0"/>
    <n v="0"/>
    <n v="0"/>
    <n v="0"/>
  </r>
  <r>
    <s v="cceb57ee-7854-46f4-b1a4-a5a800f825cb"/>
    <x v="7"/>
    <x v="0"/>
    <x v="1"/>
    <x v="0"/>
    <n v="117"/>
    <n v="32"/>
    <n v="3495"/>
    <n v="255299"/>
    <n v="72556083"/>
    <n v="0.1"/>
    <n v="0.5"/>
    <n v="29.9"/>
    <n v="109.2"/>
  </r>
  <r>
    <s v="cceb57ee-7854-46f4-b1a4-a5a800f825cb"/>
    <x v="7"/>
    <x v="0"/>
    <x v="2"/>
    <x v="0"/>
    <n v="956"/>
    <n v="197"/>
    <n v="28436"/>
    <n v="71825"/>
    <n v="22357003"/>
    <n v="2.7"/>
    <n v="13.3"/>
    <n v="29.7"/>
    <n v="144.30000000000001"/>
  </r>
  <r>
    <s v="cceb57ee-7854-46f4-b1a4-a5a800f825cb"/>
    <x v="7"/>
    <x v="0"/>
    <x v="3"/>
    <x v="0"/>
    <n v="62"/>
    <n v="11"/>
    <n v="1836"/>
    <n v="1828"/>
    <n v="310071"/>
    <n v="6"/>
    <n v="33.9"/>
    <n v="29.6"/>
    <n v="166.9"/>
  </r>
  <r>
    <s v="cceb57ee-7854-46f4-b1a4-a5a800f825cb"/>
    <x v="7"/>
    <x v="1"/>
    <x v="0"/>
    <x v="0"/>
    <n v="1"/>
    <n v="1"/>
    <n v="30"/>
    <n v="429867"/>
    <n v="130594732"/>
    <n v="0"/>
    <n v="0"/>
    <n v="30"/>
    <n v="30"/>
  </r>
  <r>
    <s v="cceb57ee-7854-46f4-b1a4-a5a800f825cb"/>
    <x v="7"/>
    <x v="1"/>
    <x v="1"/>
    <x v="0"/>
    <n v="88"/>
    <n v="19"/>
    <n v="2625"/>
    <n v="76093"/>
    <n v="20921146"/>
    <n v="0.2"/>
    <n v="1.2"/>
    <n v="29.8"/>
    <n v="138.19999999999999"/>
  </r>
  <r>
    <s v="cceb57ee-7854-46f4-b1a4-a5a800f825cb"/>
    <x v="7"/>
    <x v="1"/>
    <x v="2"/>
    <x v="0"/>
    <n v="704"/>
    <n v="158"/>
    <n v="21168"/>
    <n v="53730"/>
    <n v="16352506"/>
    <n v="2.9"/>
    <n v="13.1"/>
    <n v="30.1"/>
    <n v="134"/>
  </r>
  <r>
    <s v="cceb57ee-7854-46f4-b1a4-a5a800f825cb"/>
    <x v="7"/>
    <x v="1"/>
    <x v="3"/>
    <x v="0"/>
    <n v="1"/>
    <n v="1"/>
    <n v="30"/>
    <n v="1249"/>
    <n v="209622"/>
    <n v="0.8"/>
    <n v="0.8"/>
    <n v="30"/>
    <n v="30"/>
  </r>
  <r>
    <s v="cceb57ee-7854-46f4-b1a4-a5a800f825cb"/>
    <x v="8"/>
    <x v="0"/>
    <x v="0"/>
    <x v="0"/>
    <n v="0"/>
    <n v="0"/>
    <n v="0"/>
    <n v="407403"/>
    <n v="11738187"/>
    <n v="0"/>
    <n v="0"/>
    <n v="0"/>
    <n v="0"/>
  </r>
  <r>
    <s v="cceb57ee-7854-46f4-b1a4-a5a800f825cb"/>
    <x v="8"/>
    <x v="0"/>
    <x v="1"/>
    <x v="0"/>
    <n v="320"/>
    <n v="90"/>
    <n v="10246"/>
    <n v="249237"/>
    <n v="9912439"/>
    <n v="0.4"/>
    <n v="1.3"/>
    <n v="32"/>
    <n v="113.8"/>
  </r>
  <r>
    <s v="cceb57ee-7854-46f4-b1a4-a5a800f825cb"/>
    <x v="8"/>
    <x v="0"/>
    <x v="2"/>
    <x v="0"/>
    <n v="1717"/>
    <n v="363"/>
    <n v="55563"/>
    <n v="72233"/>
    <n v="2694823"/>
    <n v="5"/>
    <n v="23.8"/>
    <n v="32.4"/>
    <n v="153.1"/>
  </r>
  <r>
    <s v="cceb57ee-7854-46f4-b1a4-a5a800f825cb"/>
    <x v="8"/>
    <x v="0"/>
    <x v="3"/>
    <x v="0"/>
    <n v="669"/>
    <n v="118"/>
    <n v="23041"/>
    <n v="1844"/>
    <n v="323595"/>
    <n v="64"/>
    <n v="362.8"/>
    <n v="34.4"/>
    <n v="195.3"/>
  </r>
  <r>
    <s v="cceb57ee-7854-46f4-b1a4-a5a800f825cb"/>
    <x v="8"/>
    <x v="1"/>
    <x v="0"/>
    <x v="0"/>
    <n v="1"/>
    <n v="1"/>
    <n v="30"/>
    <n v="409299"/>
    <n v="11241325"/>
    <n v="0"/>
    <n v="0"/>
    <n v="30"/>
    <n v="30"/>
  </r>
  <r>
    <s v="cceb57ee-7854-46f4-b1a4-a5a800f825cb"/>
    <x v="8"/>
    <x v="1"/>
    <x v="1"/>
    <x v="0"/>
    <n v="175"/>
    <n v="40"/>
    <n v="5776"/>
    <n v="73583"/>
    <n v="3900242"/>
    <n v="0.5"/>
    <n v="2.4"/>
    <n v="33"/>
    <n v="144.4"/>
  </r>
  <r>
    <s v="cceb57ee-7854-46f4-b1a4-a5a800f825cb"/>
    <x v="8"/>
    <x v="1"/>
    <x v="2"/>
    <x v="0"/>
    <n v="1315"/>
    <n v="288"/>
    <n v="42829"/>
    <n v="52967"/>
    <n v="2237086"/>
    <n v="5.4"/>
    <n v="24.8"/>
    <n v="32.6"/>
    <n v="148.69999999999999"/>
  </r>
  <r>
    <s v="cceb57ee-7854-46f4-b1a4-a5a800f825cb"/>
    <x v="8"/>
    <x v="1"/>
    <x v="3"/>
    <x v="0"/>
    <n v="534"/>
    <n v="105"/>
    <n v="19148"/>
    <n v="1302"/>
    <n v="224509"/>
    <n v="80.599999999999994"/>
    <n v="410.1"/>
    <n v="35.9"/>
    <n v="182.4"/>
  </r>
  <r>
    <s v="cceb57ee-7854-46f4-b1a4-a5a800f825cb"/>
    <x v="9"/>
    <x v="0"/>
    <x v="0"/>
    <x v="0"/>
    <n v="0"/>
    <n v="0"/>
    <n v="0"/>
    <n v="0"/>
    <n v="0"/>
    <n v="0"/>
    <n v="0"/>
    <n v="0"/>
    <n v="0"/>
  </r>
  <r>
    <s v="cceb57ee-7854-46f4-b1a4-a5a800f825cb"/>
    <x v="9"/>
    <x v="0"/>
    <x v="1"/>
    <x v="0"/>
    <n v="0"/>
    <n v="0"/>
    <n v="0"/>
    <n v="0"/>
    <n v="0"/>
    <n v="0"/>
    <n v="0"/>
    <n v="0"/>
    <n v="0"/>
  </r>
  <r>
    <s v="cceb57ee-7854-46f4-b1a4-a5a800f825cb"/>
    <x v="9"/>
    <x v="0"/>
    <x v="2"/>
    <x v="0"/>
    <n v="0"/>
    <n v="0"/>
    <n v="0"/>
    <n v="0"/>
    <n v="0"/>
    <n v="0"/>
    <n v="0"/>
    <n v="0"/>
    <n v="0"/>
  </r>
  <r>
    <s v="cceb57ee-7854-46f4-b1a4-a5a800f825cb"/>
    <x v="9"/>
    <x v="0"/>
    <x v="3"/>
    <x v="0"/>
    <n v="0"/>
    <n v="0"/>
    <n v="0"/>
    <n v="0"/>
    <n v="0"/>
    <n v="0"/>
    <n v="0"/>
    <n v="0"/>
    <n v="0"/>
  </r>
  <r>
    <s v="cceb57ee-7854-46f4-b1a4-a5a800f825cb"/>
    <x v="9"/>
    <x v="1"/>
    <x v="0"/>
    <x v="0"/>
    <n v="0"/>
    <n v="0"/>
    <n v="0"/>
    <n v="0"/>
    <n v="0"/>
    <n v="0"/>
    <n v="0"/>
    <n v="0"/>
    <n v="0"/>
  </r>
  <r>
    <s v="cceb57ee-7854-46f4-b1a4-a5a800f825cb"/>
    <x v="9"/>
    <x v="1"/>
    <x v="1"/>
    <x v="0"/>
    <n v="0"/>
    <n v="0"/>
    <n v="0"/>
    <n v="0"/>
    <n v="0"/>
    <n v="0"/>
    <n v="0"/>
    <n v="0"/>
    <n v="0"/>
  </r>
  <r>
    <s v="cceb57ee-7854-46f4-b1a4-a5a800f825cb"/>
    <x v="9"/>
    <x v="1"/>
    <x v="2"/>
    <x v="0"/>
    <n v="0"/>
    <n v="0"/>
    <n v="0"/>
    <n v="0"/>
    <n v="0"/>
    <n v="0"/>
    <n v="0"/>
    <n v="0"/>
    <n v="0"/>
  </r>
  <r>
    <s v="cceb57ee-7854-46f4-b1a4-a5a800f825cb"/>
    <x v="9"/>
    <x v="1"/>
    <x v="3"/>
    <x v="0"/>
    <n v="0"/>
    <n v="0"/>
    <n v="0"/>
    <n v="0"/>
    <n v="0"/>
    <n v="0"/>
    <n v="0"/>
    <n v="0"/>
    <n v="0"/>
  </r>
  <r>
    <s v="209a3cda-38ea-4351-90a0-a5a800f825cb"/>
    <x v="0"/>
    <x v="0"/>
    <x v="0"/>
    <x v="0"/>
    <n v="0"/>
    <n v="0"/>
    <n v="0"/>
    <n v="70618"/>
    <n v="20350525"/>
    <n v="0"/>
    <n v="0"/>
    <n v="0"/>
    <n v="0"/>
  </r>
  <r>
    <s v="209a3cda-38ea-4351-90a0-a5a800f825cb"/>
    <x v="0"/>
    <x v="0"/>
    <x v="1"/>
    <x v="0"/>
    <n v="0"/>
    <n v="0"/>
    <n v="0"/>
    <n v="89366"/>
    <n v="24875325"/>
    <n v="0"/>
    <n v="0"/>
    <n v="0"/>
    <n v="0"/>
  </r>
  <r>
    <s v="209a3cda-38ea-4351-90a0-a5a800f825cb"/>
    <x v="0"/>
    <x v="0"/>
    <x v="2"/>
    <x v="0"/>
    <n v="0"/>
    <n v="0"/>
    <n v="0"/>
    <n v="79009"/>
    <n v="25136656"/>
    <n v="0"/>
    <n v="0"/>
    <n v="0"/>
    <n v="0"/>
  </r>
  <r>
    <s v="209a3cda-38ea-4351-90a0-a5a800f825cb"/>
    <x v="0"/>
    <x v="0"/>
    <x v="3"/>
    <x v="0"/>
    <n v="0"/>
    <n v="0"/>
    <n v="0"/>
    <n v="37724"/>
    <n v="13001505"/>
    <n v="0"/>
    <n v="0"/>
    <n v="0"/>
    <n v="0"/>
  </r>
  <r>
    <s v="209a3cda-38ea-4351-90a0-a5a800f825cb"/>
    <x v="0"/>
    <x v="1"/>
    <x v="0"/>
    <x v="0"/>
    <n v="0"/>
    <n v="0"/>
    <n v="0"/>
    <n v="73446"/>
    <n v="21021626"/>
    <n v="0"/>
    <n v="0"/>
    <n v="0"/>
    <n v="0"/>
  </r>
  <r>
    <s v="209a3cda-38ea-4351-90a0-a5a800f825cb"/>
    <x v="0"/>
    <x v="1"/>
    <x v="1"/>
    <x v="0"/>
    <n v="0"/>
    <n v="0"/>
    <n v="0"/>
    <n v="79767"/>
    <n v="22090162"/>
    <n v="0"/>
    <n v="0"/>
    <n v="0"/>
    <n v="0"/>
  </r>
  <r>
    <s v="209a3cda-38ea-4351-90a0-a5a800f825cb"/>
    <x v="0"/>
    <x v="1"/>
    <x v="2"/>
    <x v="0"/>
    <n v="0"/>
    <n v="0"/>
    <n v="0"/>
    <n v="70618"/>
    <n v="22440643"/>
    <n v="0"/>
    <n v="0"/>
    <n v="0"/>
    <n v="0"/>
  </r>
  <r>
    <s v="209a3cda-38ea-4351-90a0-a5a800f825cb"/>
    <x v="0"/>
    <x v="1"/>
    <x v="3"/>
    <x v="0"/>
    <n v="0"/>
    <n v="0"/>
    <n v="0"/>
    <n v="28698"/>
    <n v="9853847"/>
    <n v="0"/>
    <n v="0"/>
    <n v="0"/>
    <n v="0"/>
  </r>
  <r>
    <s v="209a3cda-38ea-4351-90a0-a5a800f825cb"/>
    <x v="1"/>
    <x v="0"/>
    <x v="0"/>
    <x v="0"/>
    <n v="0"/>
    <n v="0"/>
    <n v="0"/>
    <n v="71593"/>
    <n v="20475269"/>
    <n v="0"/>
    <n v="0"/>
    <n v="0"/>
    <n v="0"/>
  </r>
  <r>
    <s v="209a3cda-38ea-4351-90a0-a5a800f825cb"/>
    <x v="1"/>
    <x v="0"/>
    <x v="1"/>
    <x v="0"/>
    <n v="0"/>
    <n v="0"/>
    <n v="0"/>
    <n v="89670"/>
    <n v="25126021"/>
    <n v="0"/>
    <n v="0"/>
    <n v="0"/>
    <n v="0"/>
  </r>
  <r>
    <s v="209a3cda-38ea-4351-90a0-a5a800f825cb"/>
    <x v="1"/>
    <x v="0"/>
    <x v="2"/>
    <x v="0"/>
    <n v="0"/>
    <n v="0"/>
    <n v="0"/>
    <n v="81397"/>
    <n v="26110252"/>
    <n v="0"/>
    <n v="0"/>
    <n v="0"/>
    <n v="0"/>
  </r>
  <r>
    <s v="209a3cda-38ea-4351-90a0-a5a800f825cb"/>
    <x v="1"/>
    <x v="0"/>
    <x v="3"/>
    <x v="0"/>
    <n v="0"/>
    <n v="0"/>
    <n v="0"/>
    <n v="38702"/>
    <n v="13317782"/>
    <n v="0"/>
    <n v="0"/>
    <n v="0"/>
    <n v="0"/>
  </r>
  <r>
    <s v="209a3cda-38ea-4351-90a0-a5a800f825cb"/>
    <x v="1"/>
    <x v="1"/>
    <x v="0"/>
    <x v="0"/>
    <n v="0"/>
    <n v="0"/>
    <n v="0"/>
    <n v="73911"/>
    <n v="21216251"/>
    <n v="0"/>
    <n v="0"/>
    <n v="0"/>
    <n v="0"/>
  </r>
  <r>
    <s v="209a3cda-38ea-4351-90a0-a5a800f825cb"/>
    <x v="1"/>
    <x v="1"/>
    <x v="1"/>
    <x v="0"/>
    <n v="0"/>
    <n v="0"/>
    <n v="0"/>
    <n v="79869"/>
    <n v="22150256"/>
    <n v="0"/>
    <n v="0"/>
    <n v="0"/>
    <n v="0"/>
  </r>
  <r>
    <s v="209a3cda-38ea-4351-90a0-a5a800f825cb"/>
    <x v="1"/>
    <x v="1"/>
    <x v="2"/>
    <x v="0"/>
    <n v="0"/>
    <n v="0"/>
    <n v="0"/>
    <n v="72440"/>
    <n v="23053362"/>
    <n v="0"/>
    <n v="0"/>
    <n v="0"/>
    <n v="0"/>
  </r>
  <r>
    <s v="209a3cda-38ea-4351-90a0-a5a800f825cb"/>
    <x v="1"/>
    <x v="1"/>
    <x v="3"/>
    <x v="0"/>
    <n v="0"/>
    <n v="0"/>
    <n v="0"/>
    <n v="29529"/>
    <n v="10101980"/>
    <n v="0"/>
    <n v="0"/>
    <n v="0"/>
    <n v="0"/>
  </r>
  <r>
    <s v="209a3cda-38ea-4351-90a0-a5a800f825cb"/>
    <x v="2"/>
    <x v="0"/>
    <x v="0"/>
    <x v="0"/>
    <n v="0"/>
    <n v="0"/>
    <n v="0"/>
    <n v="70466"/>
    <n v="20440524"/>
    <n v="0"/>
    <n v="0"/>
    <n v="0"/>
    <n v="0"/>
  </r>
  <r>
    <s v="209a3cda-38ea-4351-90a0-a5a800f825cb"/>
    <x v="2"/>
    <x v="0"/>
    <x v="1"/>
    <x v="0"/>
    <n v="0"/>
    <n v="0"/>
    <n v="0"/>
    <n v="87393"/>
    <n v="24949514"/>
    <n v="0"/>
    <n v="0"/>
    <n v="0"/>
    <n v="0"/>
  </r>
  <r>
    <s v="209a3cda-38ea-4351-90a0-a5a800f825cb"/>
    <x v="2"/>
    <x v="0"/>
    <x v="2"/>
    <x v="0"/>
    <n v="0"/>
    <n v="0"/>
    <n v="0"/>
    <n v="81236"/>
    <n v="26286021"/>
    <n v="0"/>
    <n v="0"/>
    <n v="0"/>
    <n v="0"/>
  </r>
  <r>
    <s v="209a3cda-38ea-4351-90a0-a5a800f825cb"/>
    <x v="2"/>
    <x v="0"/>
    <x v="3"/>
    <x v="0"/>
    <n v="0"/>
    <n v="0"/>
    <n v="0"/>
    <n v="39546"/>
    <n v="13709893"/>
    <n v="0"/>
    <n v="0"/>
    <n v="0"/>
    <n v="0"/>
  </r>
  <r>
    <s v="209a3cda-38ea-4351-90a0-a5a800f825cb"/>
    <x v="2"/>
    <x v="1"/>
    <x v="0"/>
    <x v="0"/>
    <n v="0"/>
    <n v="0"/>
    <n v="0"/>
    <n v="72887"/>
    <n v="21111082"/>
    <n v="0"/>
    <n v="0"/>
    <n v="0"/>
    <n v="0"/>
  </r>
  <r>
    <s v="209a3cda-38ea-4351-90a0-a5a800f825cb"/>
    <x v="2"/>
    <x v="1"/>
    <x v="1"/>
    <x v="0"/>
    <n v="0"/>
    <n v="0"/>
    <n v="0"/>
    <n v="77481"/>
    <n v="21870099"/>
    <n v="0"/>
    <n v="0"/>
    <n v="0"/>
    <n v="0"/>
  </r>
  <r>
    <s v="209a3cda-38ea-4351-90a0-a5a800f825cb"/>
    <x v="2"/>
    <x v="1"/>
    <x v="2"/>
    <x v="0"/>
    <n v="1"/>
    <n v="1"/>
    <n v="30"/>
    <n v="71973"/>
    <n v="23147364"/>
    <n v="0"/>
    <n v="0"/>
    <n v="30"/>
    <n v="30"/>
  </r>
  <r>
    <s v="209a3cda-38ea-4351-90a0-a5a800f825cb"/>
    <x v="2"/>
    <x v="1"/>
    <x v="3"/>
    <x v="0"/>
    <n v="0"/>
    <n v="0"/>
    <n v="0"/>
    <n v="30265"/>
    <n v="10424987"/>
    <n v="0"/>
    <n v="0"/>
    <n v="0"/>
    <n v="0"/>
  </r>
  <r>
    <s v="209a3cda-38ea-4351-90a0-a5a800f825cb"/>
    <x v="3"/>
    <x v="0"/>
    <x v="0"/>
    <x v="0"/>
    <n v="0"/>
    <n v="0"/>
    <n v="0"/>
    <n v="72964"/>
    <n v="21356434"/>
    <n v="0"/>
    <n v="0"/>
    <n v="0"/>
    <n v="0"/>
  </r>
  <r>
    <s v="209a3cda-38ea-4351-90a0-a5a800f825cb"/>
    <x v="3"/>
    <x v="0"/>
    <x v="1"/>
    <x v="0"/>
    <n v="0"/>
    <n v="0"/>
    <n v="0"/>
    <n v="89343"/>
    <n v="25971330"/>
    <n v="0"/>
    <n v="0"/>
    <n v="0"/>
    <n v="0"/>
  </r>
  <r>
    <s v="209a3cda-38ea-4351-90a0-a5a800f825cb"/>
    <x v="3"/>
    <x v="0"/>
    <x v="2"/>
    <x v="0"/>
    <n v="0"/>
    <n v="0"/>
    <n v="0"/>
    <n v="85660"/>
    <n v="27716189"/>
    <n v="0"/>
    <n v="0"/>
    <n v="0"/>
    <n v="0"/>
  </r>
  <r>
    <s v="209a3cda-38ea-4351-90a0-a5a800f825cb"/>
    <x v="3"/>
    <x v="0"/>
    <x v="3"/>
    <x v="0"/>
    <n v="0"/>
    <n v="0"/>
    <n v="0"/>
    <n v="41154"/>
    <n v="14232951"/>
    <n v="0"/>
    <n v="0"/>
    <n v="0"/>
    <n v="0"/>
  </r>
  <r>
    <s v="209a3cda-38ea-4351-90a0-a5a800f825cb"/>
    <x v="3"/>
    <x v="1"/>
    <x v="0"/>
    <x v="0"/>
    <n v="0"/>
    <n v="0"/>
    <n v="0"/>
    <n v="75569"/>
    <n v="22086929"/>
    <n v="0"/>
    <n v="0"/>
    <n v="0"/>
    <n v="0"/>
  </r>
  <r>
    <s v="209a3cda-38ea-4351-90a0-a5a800f825cb"/>
    <x v="3"/>
    <x v="1"/>
    <x v="1"/>
    <x v="0"/>
    <n v="0"/>
    <n v="0"/>
    <n v="0"/>
    <n v="78166"/>
    <n v="22358578"/>
    <n v="0"/>
    <n v="0"/>
    <n v="0"/>
    <n v="0"/>
  </r>
  <r>
    <s v="209a3cda-38ea-4351-90a0-a5a800f825cb"/>
    <x v="3"/>
    <x v="1"/>
    <x v="2"/>
    <x v="0"/>
    <n v="7"/>
    <n v="1"/>
    <n v="210"/>
    <n v="75745"/>
    <n v="24180200"/>
    <n v="0"/>
    <n v="0"/>
    <n v="30"/>
    <n v="210"/>
  </r>
  <r>
    <s v="209a3cda-38ea-4351-90a0-a5a800f825cb"/>
    <x v="3"/>
    <x v="1"/>
    <x v="3"/>
    <x v="0"/>
    <n v="14"/>
    <n v="5"/>
    <n v="700"/>
    <n v="31825"/>
    <n v="10933497"/>
    <n v="0"/>
    <n v="0"/>
    <n v="50"/>
    <n v="140"/>
  </r>
  <r>
    <s v="209a3cda-38ea-4351-90a0-a5a800f825cb"/>
    <x v="4"/>
    <x v="0"/>
    <x v="0"/>
    <x v="0"/>
    <n v="0"/>
    <n v="0"/>
    <n v="0"/>
    <n v="76965"/>
    <n v="22836644"/>
    <n v="0"/>
    <n v="0"/>
    <n v="0"/>
    <n v="0"/>
  </r>
  <r>
    <s v="209a3cda-38ea-4351-90a0-a5a800f825cb"/>
    <x v="4"/>
    <x v="0"/>
    <x v="1"/>
    <x v="0"/>
    <n v="0"/>
    <n v="0"/>
    <n v="0"/>
    <n v="95389"/>
    <n v="27736804"/>
    <n v="0"/>
    <n v="0"/>
    <n v="0"/>
    <n v="0"/>
  </r>
  <r>
    <s v="209a3cda-38ea-4351-90a0-a5a800f825cb"/>
    <x v="4"/>
    <x v="0"/>
    <x v="2"/>
    <x v="0"/>
    <n v="19"/>
    <n v="4"/>
    <n v="1220"/>
    <n v="93195"/>
    <n v="30281530"/>
    <n v="0"/>
    <n v="0"/>
    <n v="64"/>
    <n v="305"/>
  </r>
  <r>
    <s v="209a3cda-38ea-4351-90a0-a5a800f825cb"/>
    <x v="4"/>
    <x v="0"/>
    <x v="3"/>
    <x v="0"/>
    <n v="14"/>
    <n v="3"/>
    <n v="465"/>
    <n v="44512"/>
    <n v="15436804"/>
    <n v="0"/>
    <n v="0"/>
    <n v="33"/>
    <n v="155"/>
  </r>
  <r>
    <s v="209a3cda-38ea-4351-90a0-a5a800f825cb"/>
    <x v="4"/>
    <x v="1"/>
    <x v="0"/>
    <x v="0"/>
    <n v="0"/>
    <n v="0"/>
    <n v="0"/>
    <n v="80086"/>
    <n v="23744479"/>
    <n v="0"/>
    <n v="0"/>
    <n v="0"/>
    <n v="0"/>
  </r>
  <r>
    <s v="209a3cda-38ea-4351-90a0-a5a800f825cb"/>
    <x v="4"/>
    <x v="1"/>
    <x v="1"/>
    <x v="0"/>
    <n v="1"/>
    <n v="1"/>
    <n v="30"/>
    <n v="82436"/>
    <n v="23713585"/>
    <n v="0"/>
    <n v="0"/>
    <n v="30"/>
    <n v="30"/>
  </r>
  <r>
    <s v="209a3cda-38ea-4351-90a0-a5a800f825cb"/>
    <x v="4"/>
    <x v="1"/>
    <x v="2"/>
    <x v="0"/>
    <n v="14"/>
    <n v="4"/>
    <n v="690"/>
    <n v="81481"/>
    <n v="26267008"/>
    <n v="0"/>
    <n v="0"/>
    <n v="49"/>
    <n v="172"/>
  </r>
  <r>
    <s v="209a3cda-38ea-4351-90a0-a5a800f825cb"/>
    <x v="4"/>
    <x v="1"/>
    <x v="3"/>
    <x v="0"/>
    <n v="33"/>
    <n v="9"/>
    <n v="1690"/>
    <n v="34754"/>
    <n v="11983501"/>
    <n v="0"/>
    <n v="0"/>
    <n v="51"/>
    <n v="187"/>
  </r>
  <r>
    <s v="209a3cda-38ea-4351-90a0-a5a800f825cb"/>
    <x v="5"/>
    <x v="0"/>
    <x v="0"/>
    <x v="0"/>
    <n v="0"/>
    <n v="0"/>
    <n v="0"/>
    <n v="77093"/>
    <n v="22735282"/>
    <n v="0"/>
    <n v="0"/>
    <n v="0"/>
    <n v="0"/>
  </r>
  <r>
    <s v="209a3cda-38ea-4351-90a0-a5a800f825cb"/>
    <x v="5"/>
    <x v="0"/>
    <x v="1"/>
    <x v="0"/>
    <n v="3"/>
    <n v="2"/>
    <n v="150"/>
    <n v="97416"/>
    <n v="28452559"/>
    <n v="0"/>
    <n v="0"/>
    <n v="50"/>
    <n v="75"/>
  </r>
  <r>
    <s v="209a3cda-38ea-4351-90a0-a5a800f825cb"/>
    <x v="5"/>
    <x v="0"/>
    <x v="2"/>
    <x v="0"/>
    <n v="21"/>
    <n v="6"/>
    <n v="1370"/>
    <n v="94498"/>
    <n v="30665313"/>
    <n v="0"/>
    <n v="0"/>
    <n v="65"/>
    <n v="228"/>
  </r>
  <r>
    <s v="209a3cda-38ea-4351-90a0-a5a800f825cb"/>
    <x v="5"/>
    <x v="0"/>
    <x v="3"/>
    <x v="0"/>
    <n v="33"/>
    <n v="9"/>
    <n v="1445"/>
    <n v="47467"/>
    <n v="16411874"/>
    <n v="0"/>
    <n v="0"/>
    <n v="43"/>
    <n v="160"/>
  </r>
  <r>
    <s v="209a3cda-38ea-4351-90a0-a5a800f825cb"/>
    <x v="5"/>
    <x v="1"/>
    <x v="0"/>
    <x v="0"/>
    <n v="0"/>
    <n v="0"/>
    <n v="0"/>
    <n v="80096"/>
    <n v="23676378"/>
    <n v="0"/>
    <n v="0"/>
    <n v="0"/>
    <n v="0"/>
  </r>
  <r>
    <s v="209a3cda-38ea-4351-90a0-a5a800f825cb"/>
    <x v="5"/>
    <x v="1"/>
    <x v="1"/>
    <x v="0"/>
    <n v="0"/>
    <n v="0"/>
    <n v="0"/>
    <n v="84022"/>
    <n v="24406079"/>
    <n v="0"/>
    <n v="0"/>
    <n v="0"/>
    <n v="0"/>
  </r>
  <r>
    <s v="209a3cda-38ea-4351-90a0-a5a800f825cb"/>
    <x v="5"/>
    <x v="1"/>
    <x v="2"/>
    <x v="0"/>
    <n v="26"/>
    <n v="6"/>
    <n v="1290"/>
    <n v="82507"/>
    <n v="26598514"/>
    <n v="0"/>
    <n v="0"/>
    <n v="49"/>
    <n v="215"/>
  </r>
  <r>
    <s v="209a3cda-38ea-4351-90a0-a5a800f825cb"/>
    <x v="5"/>
    <x v="1"/>
    <x v="3"/>
    <x v="0"/>
    <n v="70"/>
    <n v="20"/>
    <n v="3570"/>
    <n v="37447"/>
    <n v="12893985"/>
    <n v="0"/>
    <n v="0"/>
    <n v="51"/>
    <n v="178"/>
  </r>
  <r>
    <s v="209a3cda-38ea-4351-90a0-a5a800f825cb"/>
    <x v="6"/>
    <x v="0"/>
    <x v="0"/>
    <x v="0"/>
    <n v="0"/>
    <n v="0"/>
    <n v="0"/>
    <n v="77200"/>
    <n v="22787572"/>
    <n v="0"/>
    <n v="0"/>
    <n v="0"/>
    <n v="0"/>
  </r>
  <r>
    <s v="209a3cda-38ea-4351-90a0-a5a800f825cb"/>
    <x v="6"/>
    <x v="0"/>
    <x v="1"/>
    <x v="0"/>
    <n v="4"/>
    <n v="1"/>
    <n v="360"/>
    <n v="98012"/>
    <n v="28559767"/>
    <n v="0"/>
    <n v="0"/>
    <n v="90"/>
    <n v="360"/>
  </r>
  <r>
    <s v="209a3cda-38ea-4351-90a0-a5a800f825cb"/>
    <x v="6"/>
    <x v="0"/>
    <x v="2"/>
    <x v="0"/>
    <n v="34"/>
    <n v="10"/>
    <n v="1990"/>
    <n v="93715"/>
    <n v="30433468"/>
    <n v="0"/>
    <n v="0"/>
    <n v="58"/>
    <n v="199"/>
  </r>
  <r>
    <s v="209a3cda-38ea-4351-90a0-a5a800f825cb"/>
    <x v="6"/>
    <x v="0"/>
    <x v="3"/>
    <x v="0"/>
    <n v="43"/>
    <n v="14"/>
    <n v="2220"/>
    <n v="51523"/>
    <n v="17633387"/>
    <n v="0"/>
    <n v="0"/>
    <n v="51"/>
    <n v="158"/>
  </r>
  <r>
    <s v="209a3cda-38ea-4351-90a0-a5a800f825cb"/>
    <x v="6"/>
    <x v="1"/>
    <x v="0"/>
    <x v="0"/>
    <n v="0"/>
    <n v="0"/>
    <n v="0"/>
    <n v="80050"/>
    <n v="23690721"/>
    <n v="0"/>
    <n v="0"/>
    <n v="0"/>
    <n v="0"/>
  </r>
  <r>
    <s v="209a3cda-38ea-4351-90a0-a5a800f825cb"/>
    <x v="6"/>
    <x v="1"/>
    <x v="1"/>
    <x v="0"/>
    <n v="0"/>
    <n v="0"/>
    <n v="0"/>
    <n v="83875"/>
    <n v="24407815"/>
    <n v="0"/>
    <n v="0"/>
    <n v="0"/>
    <n v="0"/>
  </r>
  <r>
    <s v="209a3cda-38ea-4351-90a0-a5a800f825cb"/>
    <x v="6"/>
    <x v="1"/>
    <x v="2"/>
    <x v="0"/>
    <n v="52"/>
    <n v="10"/>
    <n v="2250"/>
    <n v="81370"/>
    <n v="26356021"/>
    <n v="0"/>
    <n v="0"/>
    <n v="43"/>
    <n v="225"/>
  </r>
  <r>
    <s v="209a3cda-38ea-4351-90a0-a5a800f825cb"/>
    <x v="6"/>
    <x v="1"/>
    <x v="3"/>
    <x v="0"/>
    <n v="92"/>
    <n v="29"/>
    <n v="6366"/>
    <n v="41214"/>
    <n v="14025314"/>
    <n v="0"/>
    <n v="0"/>
    <n v="69"/>
    <n v="219"/>
  </r>
  <r>
    <s v="209a3cda-38ea-4351-90a0-a5a800f825cb"/>
    <x v="7"/>
    <x v="0"/>
    <x v="0"/>
    <x v="0"/>
    <n v="0"/>
    <n v="0"/>
    <n v="0"/>
    <n v="80685"/>
    <n v="22992425"/>
    <n v="0"/>
    <n v="0"/>
    <n v="0"/>
    <n v="0"/>
  </r>
  <r>
    <s v="209a3cda-38ea-4351-90a0-a5a800f825cb"/>
    <x v="7"/>
    <x v="0"/>
    <x v="1"/>
    <x v="0"/>
    <n v="4"/>
    <n v="1"/>
    <n v="360"/>
    <n v="99831"/>
    <n v="28754636"/>
    <n v="0"/>
    <n v="0"/>
    <n v="90"/>
    <n v="360"/>
  </r>
  <r>
    <s v="209a3cda-38ea-4351-90a0-a5a800f825cb"/>
    <x v="7"/>
    <x v="0"/>
    <x v="2"/>
    <x v="0"/>
    <n v="47"/>
    <n v="8"/>
    <n v="2130"/>
    <n v="93656"/>
    <n v="30044889"/>
    <n v="0"/>
    <n v="0"/>
    <n v="45"/>
    <n v="266"/>
  </r>
  <r>
    <s v="209a3cda-38ea-4351-90a0-a5a800f825cb"/>
    <x v="7"/>
    <x v="0"/>
    <x v="3"/>
    <x v="0"/>
    <n v="48"/>
    <n v="13"/>
    <n v="3030"/>
    <n v="55297"/>
    <n v="18794396"/>
    <n v="0"/>
    <n v="0"/>
    <n v="63"/>
    <n v="233"/>
  </r>
  <r>
    <s v="209a3cda-38ea-4351-90a0-a5a800f825cb"/>
    <x v="7"/>
    <x v="1"/>
    <x v="0"/>
    <x v="0"/>
    <n v="0"/>
    <n v="0"/>
    <n v="0"/>
    <n v="83860"/>
    <n v="23924503"/>
    <n v="0"/>
    <n v="0"/>
    <n v="0"/>
    <n v="0"/>
  </r>
  <r>
    <s v="209a3cda-38ea-4351-90a0-a5a800f825cb"/>
    <x v="7"/>
    <x v="1"/>
    <x v="1"/>
    <x v="0"/>
    <n v="0"/>
    <n v="0"/>
    <n v="0"/>
    <n v="85286"/>
    <n v="24360346"/>
    <n v="0"/>
    <n v="0"/>
    <n v="0"/>
    <n v="0"/>
  </r>
  <r>
    <s v="209a3cda-38ea-4351-90a0-a5a800f825cb"/>
    <x v="7"/>
    <x v="1"/>
    <x v="2"/>
    <x v="0"/>
    <n v="35"/>
    <n v="11"/>
    <n v="1810"/>
    <n v="81268"/>
    <n v="25893665"/>
    <n v="0"/>
    <n v="0"/>
    <n v="51"/>
    <n v="164"/>
  </r>
  <r>
    <s v="209a3cda-38ea-4351-90a0-a5a800f825cb"/>
    <x v="7"/>
    <x v="1"/>
    <x v="3"/>
    <x v="0"/>
    <n v="94"/>
    <n v="31"/>
    <n v="6540"/>
    <n v="44527"/>
    <n v="15052469"/>
    <n v="0"/>
    <n v="0"/>
    <n v="69"/>
    <n v="210"/>
  </r>
  <r>
    <s v="209a3cda-38ea-4351-90a0-a5a800f825cb"/>
    <x v="8"/>
    <x v="0"/>
    <x v="0"/>
    <x v="0"/>
    <n v="0"/>
    <n v="0"/>
    <n v="0"/>
    <n v="85901"/>
    <n v="24787026"/>
    <n v="0"/>
    <n v="0"/>
    <n v="0"/>
    <n v="0"/>
  </r>
  <r>
    <s v="209a3cda-38ea-4351-90a0-a5a800f825cb"/>
    <x v="8"/>
    <x v="0"/>
    <x v="1"/>
    <x v="0"/>
    <n v="1"/>
    <n v="1"/>
    <n v="90"/>
    <n v="117594"/>
    <n v="32888879"/>
    <n v="0"/>
    <n v="0"/>
    <n v="90"/>
    <n v="90"/>
  </r>
  <r>
    <s v="209a3cda-38ea-4351-90a0-a5a800f825cb"/>
    <x v="8"/>
    <x v="0"/>
    <x v="2"/>
    <x v="0"/>
    <n v="31"/>
    <n v="8"/>
    <n v="1930"/>
    <n v="110400"/>
    <n v="34299138"/>
    <n v="0"/>
    <n v="0"/>
    <n v="62"/>
    <n v="241"/>
  </r>
  <r>
    <s v="209a3cda-38ea-4351-90a0-a5a800f825cb"/>
    <x v="8"/>
    <x v="0"/>
    <x v="3"/>
    <x v="0"/>
    <n v="39"/>
    <n v="11"/>
    <n v="2950"/>
    <n v="59153"/>
    <n v="20054810"/>
    <n v="0"/>
    <n v="0"/>
    <n v="75"/>
    <n v="268"/>
  </r>
  <r>
    <s v="209a3cda-38ea-4351-90a0-a5a800f825cb"/>
    <x v="8"/>
    <x v="1"/>
    <x v="0"/>
    <x v="0"/>
    <n v="0"/>
    <n v="0"/>
    <n v="0"/>
    <n v="89456"/>
    <n v="25815478"/>
    <n v="0"/>
    <n v="0"/>
    <n v="0"/>
    <n v="0"/>
  </r>
  <r>
    <s v="209a3cda-38ea-4351-90a0-a5a800f825cb"/>
    <x v="8"/>
    <x v="1"/>
    <x v="1"/>
    <x v="0"/>
    <n v="0"/>
    <n v="0"/>
    <n v="0"/>
    <n v="103802"/>
    <n v="28342434"/>
    <n v="0"/>
    <n v="0"/>
    <n v="0"/>
    <n v="0"/>
  </r>
  <r>
    <s v="209a3cda-38ea-4351-90a0-a5a800f825cb"/>
    <x v="8"/>
    <x v="1"/>
    <x v="2"/>
    <x v="0"/>
    <n v="22"/>
    <n v="5"/>
    <n v="1233"/>
    <n v="95484"/>
    <n v="29449249"/>
    <n v="0"/>
    <n v="0"/>
    <n v="56"/>
    <n v="246"/>
  </r>
  <r>
    <s v="209a3cda-38ea-4351-90a0-a5a800f825cb"/>
    <x v="8"/>
    <x v="1"/>
    <x v="3"/>
    <x v="0"/>
    <n v="110"/>
    <n v="34"/>
    <n v="7672"/>
    <n v="47921"/>
    <n v="16186109"/>
    <n v="0"/>
    <n v="0"/>
    <n v="69"/>
    <n v="225"/>
  </r>
  <r>
    <s v="209a3cda-38ea-4351-90a0-a5a800f825cb"/>
    <x v="9"/>
    <x v="0"/>
    <x v="0"/>
    <x v="0"/>
    <n v="0"/>
    <n v="0"/>
    <n v="0"/>
    <n v="79637"/>
    <n v="14416013"/>
    <n v="0"/>
    <n v="0"/>
    <n v="0"/>
    <n v="0"/>
  </r>
  <r>
    <s v="209a3cda-38ea-4351-90a0-a5a800f825cb"/>
    <x v="9"/>
    <x v="0"/>
    <x v="1"/>
    <x v="0"/>
    <n v="0"/>
    <n v="0"/>
    <n v="0"/>
    <n v="108450"/>
    <n v="19232063"/>
    <n v="0"/>
    <n v="0"/>
    <n v="0"/>
    <n v="0"/>
  </r>
  <r>
    <s v="209a3cda-38ea-4351-90a0-a5a800f825cb"/>
    <x v="9"/>
    <x v="0"/>
    <x v="2"/>
    <x v="0"/>
    <n v="12"/>
    <n v="6"/>
    <n v="960"/>
    <n v="104434"/>
    <n v="19780605"/>
    <n v="0"/>
    <n v="0"/>
    <n v="80"/>
    <n v="160"/>
  </r>
  <r>
    <s v="209a3cda-38ea-4351-90a0-a5a800f825cb"/>
    <x v="9"/>
    <x v="0"/>
    <x v="3"/>
    <x v="0"/>
    <n v="24"/>
    <n v="11"/>
    <n v="1740"/>
    <n v="61640"/>
    <n v="12451290"/>
    <n v="0"/>
    <n v="0"/>
    <n v="72"/>
    <n v="158"/>
  </r>
  <r>
    <s v="209a3cda-38ea-4351-90a0-a5a800f825cb"/>
    <x v="9"/>
    <x v="1"/>
    <x v="0"/>
    <x v="0"/>
    <n v="0"/>
    <n v="0"/>
    <n v="0"/>
    <n v="83005"/>
    <n v="15050780"/>
    <n v="0"/>
    <n v="0"/>
    <n v="0"/>
    <n v="0"/>
  </r>
  <r>
    <s v="209a3cda-38ea-4351-90a0-a5a800f825cb"/>
    <x v="9"/>
    <x v="1"/>
    <x v="1"/>
    <x v="0"/>
    <n v="0"/>
    <n v="0"/>
    <n v="0"/>
    <n v="96204"/>
    <n v="16551131"/>
    <n v="0"/>
    <n v="0"/>
    <n v="0"/>
    <n v="0"/>
  </r>
  <r>
    <s v="209a3cda-38ea-4351-90a0-a5a800f825cb"/>
    <x v="9"/>
    <x v="1"/>
    <x v="2"/>
    <x v="0"/>
    <n v="8"/>
    <n v="3"/>
    <n v="390"/>
    <n v="91357"/>
    <n v="17104424"/>
    <n v="0"/>
    <n v="0"/>
    <n v="48"/>
    <n v="130"/>
  </r>
  <r>
    <s v="209a3cda-38ea-4351-90a0-a5a800f825cb"/>
    <x v="9"/>
    <x v="1"/>
    <x v="3"/>
    <x v="0"/>
    <n v="52"/>
    <n v="23"/>
    <n v="2895"/>
    <n v="50004"/>
    <n v="10044492"/>
    <n v="0"/>
    <n v="0"/>
    <n v="55"/>
    <n v="125"/>
  </r>
  <r>
    <s v="235f306e-4b52-4fb7-a909-a5a800f825cb"/>
    <x v="0"/>
    <x v="0"/>
    <x v="0"/>
    <x v="0"/>
    <n v="0"/>
    <n v="0"/>
    <n v="0"/>
    <n v="119349"/>
    <n v="31107884"/>
    <n v="0"/>
    <n v="0"/>
    <n v="0"/>
    <n v="0"/>
  </r>
  <r>
    <s v="235f306e-4b52-4fb7-a909-a5a800f825cb"/>
    <x v="0"/>
    <x v="0"/>
    <x v="1"/>
    <x v="0"/>
    <n v="0"/>
    <n v="0"/>
    <n v="0"/>
    <n v="132273"/>
    <n v="33881428"/>
    <n v="0"/>
    <n v="0"/>
    <n v="0"/>
    <n v="0"/>
  </r>
  <r>
    <s v="235f306e-4b52-4fb7-a909-a5a800f825cb"/>
    <x v="0"/>
    <x v="0"/>
    <x v="2"/>
    <x v="0"/>
    <n v="2"/>
    <n v="1"/>
    <n v="60"/>
    <n v="106391"/>
    <n v="31937022"/>
    <n v="0"/>
    <n v="0"/>
    <n v="30"/>
    <n v="60"/>
  </r>
  <r>
    <s v="235f306e-4b52-4fb7-a909-a5a800f825cb"/>
    <x v="0"/>
    <x v="0"/>
    <x v="3"/>
    <x v="0"/>
    <n v="0"/>
    <n v="0"/>
    <n v="0"/>
    <n v="31413"/>
    <n v="9866936"/>
    <n v="0"/>
    <n v="0"/>
    <n v="0"/>
    <n v="0"/>
  </r>
  <r>
    <s v="235f306e-4b52-4fb7-a909-a5a800f825cb"/>
    <x v="0"/>
    <x v="1"/>
    <x v="0"/>
    <x v="0"/>
    <n v="0"/>
    <n v="0"/>
    <n v="0"/>
    <n v="123046"/>
    <n v="32053785"/>
    <n v="0"/>
    <n v="0"/>
    <n v="0"/>
    <n v="0"/>
  </r>
  <r>
    <s v="235f306e-4b52-4fb7-a909-a5a800f825cb"/>
    <x v="0"/>
    <x v="1"/>
    <x v="1"/>
    <x v="0"/>
    <n v="0"/>
    <n v="0"/>
    <n v="0"/>
    <n v="115909"/>
    <n v="29583964"/>
    <n v="0"/>
    <n v="0"/>
    <n v="0"/>
    <n v="0"/>
  </r>
  <r>
    <s v="235f306e-4b52-4fb7-a909-a5a800f825cb"/>
    <x v="0"/>
    <x v="1"/>
    <x v="2"/>
    <x v="0"/>
    <n v="16"/>
    <n v="3"/>
    <n v="480"/>
    <n v="97721"/>
    <n v="29030403"/>
    <n v="0"/>
    <n v="0.2"/>
    <n v="30"/>
    <n v="160"/>
  </r>
  <r>
    <s v="235f306e-4b52-4fb7-a909-a5a800f825cb"/>
    <x v="0"/>
    <x v="1"/>
    <x v="3"/>
    <x v="0"/>
    <n v="5"/>
    <n v="1"/>
    <n v="150"/>
    <n v="22866"/>
    <n v="7105738"/>
    <n v="0"/>
    <n v="0.2"/>
    <n v="30"/>
    <n v="150"/>
  </r>
  <r>
    <s v="235f306e-4b52-4fb7-a909-a5a800f825cb"/>
    <x v="1"/>
    <x v="0"/>
    <x v="0"/>
    <x v="0"/>
    <n v="0"/>
    <n v="0"/>
    <n v="0"/>
    <n v="116738"/>
    <n v="31510433"/>
    <n v="0"/>
    <n v="0"/>
    <n v="0"/>
    <n v="0"/>
  </r>
  <r>
    <s v="235f306e-4b52-4fb7-a909-a5a800f825cb"/>
    <x v="1"/>
    <x v="0"/>
    <x v="1"/>
    <x v="0"/>
    <n v="0"/>
    <n v="0"/>
    <n v="0"/>
    <n v="128056"/>
    <n v="34033957"/>
    <n v="0"/>
    <n v="0"/>
    <n v="0"/>
    <n v="0"/>
  </r>
  <r>
    <s v="235f306e-4b52-4fb7-a909-a5a800f825cb"/>
    <x v="1"/>
    <x v="0"/>
    <x v="2"/>
    <x v="0"/>
    <n v="8"/>
    <n v="3"/>
    <n v="300"/>
    <n v="108160"/>
    <n v="33583622"/>
    <n v="0"/>
    <n v="0.1"/>
    <n v="37.5"/>
    <n v="100"/>
  </r>
  <r>
    <s v="235f306e-4b52-4fb7-a909-a5a800f825cb"/>
    <x v="1"/>
    <x v="0"/>
    <x v="3"/>
    <x v="0"/>
    <n v="1"/>
    <n v="1"/>
    <n v="30"/>
    <n v="32355"/>
    <n v="10583341"/>
    <n v="0"/>
    <n v="0"/>
    <n v="30"/>
    <n v="30"/>
  </r>
  <r>
    <s v="235f306e-4b52-4fb7-a909-a5a800f825cb"/>
    <x v="1"/>
    <x v="1"/>
    <x v="0"/>
    <x v="0"/>
    <n v="0"/>
    <n v="0"/>
    <n v="0"/>
    <n v="120192"/>
    <n v="32510115"/>
    <n v="0"/>
    <n v="0"/>
    <n v="0"/>
    <n v="0"/>
  </r>
  <r>
    <s v="235f306e-4b52-4fb7-a909-a5a800f825cb"/>
    <x v="1"/>
    <x v="1"/>
    <x v="1"/>
    <x v="0"/>
    <n v="5"/>
    <n v="1"/>
    <n v="210"/>
    <n v="112101"/>
    <n v="29589369"/>
    <n v="0"/>
    <n v="0"/>
    <n v="42"/>
    <n v="210"/>
  </r>
  <r>
    <s v="235f306e-4b52-4fb7-a909-a5a800f825cb"/>
    <x v="1"/>
    <x v="1"/>
    <x v="2"/>
    <x v="0"/>
    <n v="47"/>
    <n v="6"/>
    <n v="1410"/>
    <n v="99354"/>
    <n v="30462558"/>
    <n v="0.1"/>
    <n v="0.5"/>
    <n v="30"/>
    <n v="235"/>
  </r>
  <r>
    <s v="235f306e-4b52-4fb7-a909-a5a800f825cb"/>
    <x v="1"/>
    <x v="1"/>
    <x v="3"/>
    <x v="0"/>
    <n v="15"/>
    <n v="5"/>
    <n v="484"/>
    <n v="23756"/>
    <n v="7608999"/>
    <n v="0.2"/>
    <n v="0.6"/>
    <n v="32.299999999999997"/>
    <n v="96.8"/>
  </r>
  <r>
    <s v="235f306e-4b52-4fb7-a909-a5a800f825cb"/>
    <x v="2"/>
    <x v="0"/>
    <x v="0"/>
    <x v="0"/>
    <n v="0"/>
    <n v="0"/>
    <n v="0"/>
    <n v="124022"/>
    <n v="33900733"/>
    <n v="0"/>
    <n v="0"/>
    <n v="0"/>
    <n v="0"/>
  </r>
  <r>
    <s v="235f306e-4b52-4fb7-a909-a5a800f825cb"/>
    <x v="2"/>
    <x v="0"/>
    <x v="1"/>
    <x v="0"/>
    <n v="0"/>
    <n v="0"/>
    <n v="0"/>
    <n v="135157"/>
    <n v="36568148"/>
    <n v="0"/>
    <n v="0"/>
    <n v="0"/>
    <n v="0"/>
  </r>
  <r>
    <s v="235f306e-4b52-4fb7-a909-a5a800f825cb"/>
    <x v="2"/>
    <x v="0"/>
    <x v="2"/>
    <x v="0"/>
    <n v="7"/>
    <n v="3"/>
    <n v="540"/>
    <n v="117700"/>
    <n v="36599735"/>
    <n v="0"/>
    <n v="0.1"/>
    <n v="77.099999999999994"/>
    <n v="180"/>
  </r>
  <r>
    <s v="235f306e-4b52-4fb7-a909-a5a800f825cb"/>
    <x v="2"/>
    <x v="0"/>
    <x v="3"/>
    <x v="0"/>
    <n v="7"/>
    <n v="3"/>
    <n v="450"/>
    <n v="32957"/>
    <n v="10868098"/>
    <n v="0.1"/>
    <n v="0.2"/>
    <n v="64.3"/>
    <n v="150"/>
  </r>
  <r>
    <s v="235f306e-4b52-4fb7-a909-a5a800f825cb"/>
    <x v="2"/>
    <x v="1"/>
    <x v="0"/>
    <x v="0"/>
    <n v="0"/>
    <n v="0"/>
    <n v="0"/>
    <n v="127894"/>
    <n v="35151890"/>
    <n v="0"/>
    <n v="0"/>
    <n v="0"/>
    <n v="0"/>
  </r>
  <r>
    <s v="235f306e-4b52-4fb7-a909-a5a800f825cb"/>
    <x v="2"/>
    <x v="1"/>
    <x v="1"/>
    <x v="0"/>
    <n v="5"/>
    <n v="1"/>
    <n v="330"/>
    <n v="119959"/>
    <n v="32262474"/>
    <n v="0"/>
    <n v="0"/>
    <n v="66"/>
    <n v="330"/>
  </r>
  <r>
    <s v="235f306e-4b52-4fb7-a909-a5a800f825cb"/>
    <x v="2"/>
    <x v="1"/>
    <x v="2"/>
    <x v="0"/>
    <n v="45"/>
    <n v="9"/>
    <n v="1740"/>
    <n v="109271"/>
    <n v="33452018"/>
    <n v="0.1"/>
    <n v="0.4"/>
    <n v="38.700000000000003"/>
    <n v="193.3"/>
  </r>
  <r>
    <s v="235f306e-4b52-4fb7-a909-a5a800f825cb"/>
    <x v="2"/>
    <x v="1"/>
    <x v="3"/>
    <x v="0"/>
    <n v="31"/>
    <n v="8"/>
    <n v="1083"/>
    <n v="24618"/>
    <n v="7962142"/>
    <n v="0.3"/>
    <n v="1.3"/>
    <n v="34.9"/>
    <n v="135.4"/>
  </r>
  <r>
    <s v="235f306e-4b52-4fb7-a909-a5a800f825cb"/>
    <x v="3"/>
    <x v="0"/>
    <x v="0"/>
    <x v="0"/>
    <n v="0"/>
    <n v="0"/>
    <n v="0"/>
    <n v="134435"/>
    <n v="37439769"/>
    <n v="0"/>
    <n v="0"/>
    <n v="0"/>
    <n v="0"/>
  </r>
  <r>
    <s v="235f306e-4b52-4fb7-a909-a5a800f825cb"/>
    <x v="3"/>
    <x v="0"/>
    <x v="1"/>
    <x v="0"/>
    <n v="10"/>
    <n v="2"/>
    <n v="370"/>
    <n v="149293"/>
    <n v="41132082"/>
    <n v="0"/>
    <n v="0.1"/>
    <n v="37"/>
    <n v="185"/>
  </r>
  <r>
    <s v="235f306e-4b52-4fb7-a909-a5a800f825cb"/>
    <x v="3"/>
    <x v="0"/>
    <x v="2"/>
    <x v="0"/>
    <n v="29"/>
    <n v="6"/>
    <n v="1074"/>
    <n v="133112"/>
    <n v="41363870"/>
    <n v="0"/>
    <n v="0.2"/>
    <n v="37"/>
    <n v="179"/>
  </r>
  <r>
    <s v="235f306e-4b52-4fb7-a909-a5a800f825cb"/>
    <x v="3"/>
    <x v="0"/>
    <x v="3"/>
    <x v="0"/>
    <n v="22"/>
    <n v="5"/>
    <n v="852"/>
    <n v="34387"/>
    <n v="11192706"/>
    <n v="0.1"/>
    <n v="0.6"/>
    <n v="38.700000000000003"/>
    <n v="170.4"/>
  </r>
  <r>
    <s v="235f306e-4b52-4fb7-a909-a5a800f825cb"/>
    <x v="3"/>
    <x v="1"/>
    <x v="0"/>
    <x v="0"/>
    <n v="0"/>
    <n v="0"/>
    <n v="0"/>
    <n v="139093"/>
    <n v="38809558"/>
    <n v="0"/>
    <n v="0"/>
    <n v="0"/>
    <n v="0"/>
  </r>
  <r>
    <s v="235f306e-4b52-4fb7-a909-a5a800f825cb"/>
    <x v="3"/>
    <x v="1"/>
    <x v="1"/>
    <x v="0"/>
    <n v="3"/>
    <n v="1"/>
    <n v="270"/>
    <n v="130238"/>
    <n v="35143777"/>
    <n v="0"/>
    <n v="0"/>
    <n v="90"/>
    <n v="270"/>
  </r>
  <r>
    <s v="235f306e-4b52-4fb7-a909-a5a800f825cb"/>
    <x v="3"/>
    <x v="1"/>
    <x v="2"/>
    <x v="0"/>
    <n v="70"/>
    <n v="17"/>
    <n v="2880"/>
    <n v="121035"/>
    <n v="36930604"/>
    <n v="0.1"/>
    <n v="0.6"/>
    <n v="41.1"/>
    <n v="169.4"/>
  </r>
  <r>
    <s v="235f306e-4b52-4fb7-a909-a5a800f825cb"/>
    <x v="3"/>
    <x v="1"/>
    <x v="3"/>
    <x v="0"/>
    <n v="72"/>
    <n v="22"/>
    <n v="3582"/>
    <n v="26213"/>
    <n v="8298893"/>
    <n v="0.8"/>
    <n v="2.7"/>
    <n v="49.8"/>
    <n v="162.80000000000001"/>
  </r>
  <r>
    <s v="235f306e-4b52-4fb7-a909-a5a800f825cb"/>
    <x v="4"/>
    <x v="0"/>
    <x v="0"/>
    <x v="0"/>
    <n v="0"/>
    <n v="0"/>
    <n v="0"/>
    <n v="140892"/>
    <n v="38220333"/>
    <n v="0"/>
    <n v="0"/>
    <n v="0"/>
    <n v="0"/>
  </r>
  <r>
    <s v="235f306e-4b52-4fb7-a909-a5a800f825cb"/>
    <x v="4"/>
    <x v="0"/>
    <x v="1"/>
    <x v="0"/>
    <n v="3"/>
    <n v="2"/>
    <n v="194"/>
    <n v="158911"/>
    <n v="42900407"/>
    <n v="0"/>
    <n v="0"/>
    <n v="64.7"/>
    <n v="97"/>
  </r>
  <r>
    <s v="235f306e-4b52-4fb7-a909-a5a800f825cb"/>
    <x v="4"/>
    <x v="0"/>
    <x v="2"/>
    <x v="0"/>
    <n v="53"/>
    <n v="10"/>
    <n v="1770"/>
    <n v="140173"/>
    <n v="42339411"/>
    <n v="0.1"/>
    <n v="0.4"/>
    <n v="33.4"/>
    <n v="177"/>
  </r>
  <r>
    <s v="235f306e-4b52-4fb7-a909-a5a800f825cb"/>
    <x v="4"/>
    <x v="0"/>
    <x v="3"/>
    <x v="0"/>
    <n v="43"/>
    <n v="9"/>
    <n v="1520"/>
    <n v="34712"/>
    <n v="11322043"/>
    <n v="0.3"/>
    <n v="1.2"/>
    <n v="35.299999999999997"/>
    <n v="168.9"/>
  </r>
  <r>
    <s v="235f306e-4b52-4fb7-a909-a5a800f825cb"/>
    <x v="4"/>
    <x v="1"/>
    <x v="0"/>
    <x v="0"/>
    <n v="0"/>
    <n v="0"/>
    <n v="0"/>
    <n v="145747"/>
    <n v="39670041"/>
    <n v="0"/>
    <n v="0"/>
    <n v="0"/>
    <n v="0"/>
  </r>
  <r>
    <s v="235f306e-4b52-4fb7-a909-a5a800f825cb"/>
    <x v="4"/>
    <x v="1"/>
    <x v="1"/>
    <x v="0"/>
    <n v="5"/>
    <n v="1"/>
    <n v="330"/>
    <n v="138450"/>
    <n v="37195036"/>
    <n v="0"/>
    <n v="0"/>
    <n v="66"/>
    <n v="330"/>
  </r>
  <r>
    <s v="235f306e-4b52-4fb7-a909-a5a800f825cb"/>
    <x v="4"/>
    <x v="1"/>
    <x v="2"/>
    <x v="0"/>
    <n v="96"/>
    <n v="20"/>
    <n v="3436"/>
    <n v="127347"/>
    <n v="37876669"/>
    <n v="0.2"/>
    <n v="0.8"/>
    <n v="35.799999999999997"/>
    <n v="171.8"/>
  </r>
  <r>
    <s v="235f306e-4b52-4fb7-a909-a5a800f825cb"/>
    <x v="4"/>
    <x v="1"/>
    <x v="3"/>
    <x v="0"/>
    <n v="78"/>
    <n v="17"/>
    <n v="4434"/>
    <n v="26560"/>
    <n v="8517413"/>
    <n v="0.6"/>
    <n v="2.9"/>
    <n v="56.8"/>
    <n v="260.8"/>
  </r>
  <r>
    <s v="235f306e-4b52-4fb7-a909-a5a800f825cb"/>
    <x v="5"/>
    <x v="0"/>
    <x v="0"/>
    <x v="0"/>
    <n v="0"/>
    <n v="0"/>
    <n v="0"/>
    <n v="140583"/>
    <n v="38392940"/>
    <n v="0"/>
    <n v="0"/>
    <n v="0"/>
    <n v="0"/>
  </r>
  <r>
    <s v="235f306e-4b52-4fb7-a909-a5a800f825cb"/>
    <x v="5"/>
    <x v="0"/>
    <x v="1"/>
    <x v="0"/>
    <n v="1"/>
    <n v="1"/>
    <n v="30"/>
    <n v="164139"/>
    <n v="44318428"/>
    <n v="0"/>
    <n v="0"/>
    <n v="30"/>
    <n v="30"/>
  </r>
  <r>
    <s v="235f306e-4b52-4fb7-a909-a5a800f825cb"/>
    <x v="5"/>
    <x v="0"/>
    <x v="2"/>
    <x v="0"/>
    <n v="54"/>
    <n v="9"/>
    <n v="1805"/>
    <n v="142266"/>
    <n v="43209337"/>
    <n v="0.1"/>
    <n v="0.4"/>
    <n v="33.4"/>
    <n v="200.6"/>
  </r>
  <r>
    <s v="235f306e-4b52-4fb7-a909-a5a800f825cb"/>
    <x v="5"/>
    <x v="0"/>
    <x v="3"/>
    <x v="0"/>
    <n v="46"/>
    <n v="9"/>
    <n v="1560"/>
    <n v="37449"/>
    <n v="12127208"/>
    <n v="0.2"/>
    <n v="1.2"/>
    <n v="33.9"/>
    <n v="173.3"/>
  </r>
  <r>
    <s v="235f306e-4b52-4fb7-a909-a5a800f825cb"/>
    <x v="5"/>
    <x v="1"/>
    <x v="0"/>
    <x v="0"/>
    <n v="0"/>
    <n v="0"/>
    <n v="0"/>
    <n v="146090"/>
    <n v="39979225"/>
    <n v="0"/>
    <n v="0"/>
    <n v="0"/>
    <n v="0"/>
  </r>
  <r>
    <s v="235f306e-4b52-4fb7-a909-a5a800f825cb"/>
    <x v="5"/>
    <x v="1"/>
    <x v="1"/>
    <x v="0"/>
    <n v="0"/>
    <n v="0"/>
    <n v="0"/>
    <n v="146217"/>
    <n v="39051097"/>
    <n v="0"/>
    <n v="0"/>
    <n v="0"/>
    <n v="0"/>
  </r>
  <r>
    <s v="235f306e-4b52-4fb7-a909-a5a800f825cb"/>
    <x v="5"/>
    <x v="1"/>
    <x v="2"/>
    <x v="0"/>
    <n v="83"/>
    <n v="21"/>
    <n v="3359"/>
    <n v="128736"/>
    <n v="38445216"/>
    <n v="0.2"/>
    <n v="0.6"/>
    <n v="40.5"/>
    <n v="160"/>
  </r>
  <r>
    <s v="235f306e-4b52-4fb7-a909-a5a800f825cb"/>
    <x v="5"/>
    <x v="1"/>
    <x v="3"/>
    <x v="0"/>
    <n v="75"/>
    <n v="25"/>
    <n v="4248"/>
    <n v="29149"/>
    <n v="9303433"/>
    <n v="0.9"/>
    <n v="2.6"/>
    <n v="56.6"/>
    <n v="169.9"/>
  </r>
  <r>
    <s v="235f306e-4b52-4fb7-a909-a5a800f825cb"/>
    <x v="6"/>
    <x v="0"/>
    <x v="0"/>
    <x v="0"/>
    <n v="0"/>
    <n v="0"/>
    <n v="0"/>
    <n v="148721"/>
    <n v="38177818"/>
    <n v="0"/>
    <n v="0"/>
    <n v="0"/>
    <n v="0"/>
  </r>
  <r>
    <s v="235f306e-4b52-4fb7-a909-a5a800f825cb"/>
    <x v="6"/>
    <x v="0"/>
    <x v="1"/>
    <x v="0"/>
    <n v="0"/>
    <n v="0"/>
    <n v="0"/>
    <n v="173439"/>
    <n v="44305885"/>
    <n v="0"/>
    <n v="0"/>
    <n v="0"/>
    <n v="0"/>
  </r>
  <r>
    <s v="235f306e-4b52-4fb7-a909-a5a800f825cb"/>
    <x v="6"/>
    <x v="0"/>
    <x v="2"/>
    <x v="0"/>
    <n v="31"/>
    <n v="9"/>
    <n v="1215"/>
    <n v="144526"/>
    <n v="42087566"/>
    <n v="0.1"/>
    <n v="0.2"/>
    <n v="39.200000000000003"/>
    <n v="135"/>
  </r>
  <r>
    <s v="235f306e-4b52-4fb7-a909-a5a800f825cb"/>
    <x v="6"/>
    <x v="0"/>
    <x v="3"/>
    <x v="0"/>
    <n v="66"/>
    <n v="13"/>
    <n v="2520"/>
    <n v="39460"/>
    <n v="12816137"/>
    <n v="0.3"/>
    <n v="1.7"/>
    <n v="38.200000000000003"/>
    <n v="193.8"/>
  </r>
  <r>
    <s v="235f306e-4b52-4fb7-a909-a5a800f825cb"/>
    <x v="6"/>
    <x v="1"/>
    <x v="0"/>
    <x v="0"/>
    <n v="0"/>
    <n v="0"/>
    <n v="0"/>
    <n v="154463"/>
    <n v="39865514"/>
    <n v="0"/>
    <n v="0"/>
    <n v="0"/>
    <n v="0"/>
  </r>
  <r>
    <s v="235f306e-4b52-4fb7-a909-a5a800f825cb"/>
    <x v="6"/>
    <x v="1"/>
    <x v="1"/>
    <x v="0"/>
    <n v="0"/>
    <n v="0"/>
    <n v="0"/>
    <n v="153611"/>
    <n v="40009257"/>
    <n v="0"/>
    <n v="0"/>
    <n v="0"/>
    <n v="0"/>
  </r>
  <r>
    <s v="235f306e-4b52-4fb7-a909-a5a800f825cb"/>
    <x v="6"/>
    <x v="1"/>
    <x v="2"/>
    <x v="0"/>
    <n v="127"/>
    <n v="24"/>
    <n v="4700"/>
    <n v="131091"/>
    <n v="38194487"/>
    <n v="0.2"/>
    <n v="1"/>
    <n v="37"/>
    <n v="195.8"/>
  </r>
  <r>
    <s v="235f306e-4b52-4fb7-a909-a5a800f825cb"/>
    <x v="6"/>
    <x v="1"/>
    <x v="3"/>
    <x v="0"/>
    <n v="106"/>
    <n v="28"/>
    <n v="6255"/>
    <n v="31252"/>
    <n v="10045541"/>
    <n v="0.9"/>
    <n v="3.4"/>
    <n v="59"/>
    <n v="223.4"/>
  </r>
  <r>
    <s v="235f306e-4b52-4fb7-a909-a5a800f825cb"/>
    <x v="7"/>
    <x v="0"/>
    <x v="0"/>
    <x v="0"/>
    <n v="0"/>
    <n v="0"/>
    <n v="0"/>
    <n v="143599"/>
    <n v="39555322"/>
    <n v="0"/>
    <n v="0"/>
    <n v="0"/>
    <n v="0"/>
  </r>
  <r>
    <s v="235f306e-4b52-4fb7-a909-a5a800f825cb"/>
    <x v="7"/>
    <x v="0"/>
    <x v="1"/>
    <x v="0"/>
    <n v="2"/>
    <n v="1"/>
    <n v="60"/>
    <n v="168955"/>
    <n v="45746296"/>
    <n v="0"/>
    <n v="0"/>
    <n v="30"/>
    <n v="60"/>
  </r>
  <r>
    <s v="235f306e-4b52-4fb7-a909-a5a800f825cb"/>
    <x v="7"/>
    <x v="0"/>
    <x v="2"/>
    <x v="0"/>
    <n v="20"/>
    <n v="9"/>
    <n v="885"/>
    <n v="140626"/>
    <n v="43199420"/>
    <n v="0.1"/>
    <n v="0.1"/>
    <n v="44.2"/>
    <n v="98.3"/>
  </r>
  <r>
    <s v="235f306e-4b52-4fb7-a909-a5a800f825cb"/>
    <x v="7"/>
    <x v="0"/>
    <x v="3"/>
    <x v="0"/>
    <n v="76"/>
    <n v="18"/>
    <n v="3595"/>
    <n v="40698"/>
    <n v="13137976"/>
    <n v="0.4"/>
    <n v="1.9"/>
    <n v="47.3"/>
    <n v="199.7"/>
  </r>
  <r>
    <s v="235f306e-4b52-4fb7-a909-a5a800f825cb"/>
    <x v="7"/>
    <x v="1"/>
    <x v="0"/>
    <x v="0"/>
    <n v="0"/>
    <n v="0"/>
    <n v="0"/>
    <n v="149671"/>
    <n v="41426444"/>
    <n v="0"/>
    <n v="0"/>
    <n v="0"/>
    <n v="0"/>
  </r>
  <r>
    <s v="235f306e-4b52-4fb7-a909-a5a800f825cb"/>
    <x v="7"/>
    <x v="1"/>
    <x v="1"/>
    <x v="0"/>
    <n v="1"/>
    <n v="1"/>
    <n v="30"/>
    <n v="153483"/>
    <n v="41681400"/>
    <n v="0"/>
    <n v="0"/>
    <n v="30"/>
    <n v="30"/>
  </r>
  <r>
    <s v="235f306e-4b52-4fb7-a909-a5a800f825cb"/>
    <x v="7"/>
    <x v="1"/>
    <x v="2"/>
    <x v="0"/>
    <n v="111"/>
    <n v="21"/>
    <n v="3930"/>
    <n v="130705"/>
    <n v="39778023"/>
    <n v="0.2"/>
    <n v="0.8"/>
    <n v="35.4"/>
    <n v="187.1"/>
  </r>
  <r>
    <s v="235f306e-4b52-4fb7-a909-a5a800f825cb"/>
    <x v="7"/>
    <x v="1"/>
    <x v="3"/>
    <x v="0"/>
    <n v="125"/>
    <n v="39"/>
    <n v="7351"/>
    <n v="32427"/>
    <n v="10328233"/>
    <n v="1.2"/>
    <n v="3.9"/>
    <n v="58.8"/>
    <n v="188.5"/>
  </r>
  <r>
    <s v="235f306e-4b52-4fb7-a909-a5a800f825cb"/>
    <x v="8"/>
    <x v="0"/>
    <x v="0"/>
    <x v="0"/>
    <n v="0"/>
    <n v="0"/>
    <n v="0"/>
    <n v="157478"/>
    <n v="44256398"/>
    <n v="0"/>
    <n v="0"/>
    <n v="0"/>
    <n v="0"/>
  </r>
  <r>
    <s v="235f306e-4b52-4fb7-a909-a5a800f825cb"/>
    <x v="8"/>
    <x v="0"/>
    <x v="1"/>
    <x v="0"/>
    <n v="6"/>
    <n v="2"/>
    <n v="180"/>
    <n v="187216"/>
    <n v="51234563"/>
    <n v="0"/>
    <n v="0"/>
    <n v="30"/>
    <n v="90"/>
  </r>
  <r>
    <s v="235f306e-4b52-4fb7-a909-a5a800f825cb"/>
    <x v="8"/>
    <x v="0"/>
    <x v="2"/>
    <x v="0"/>
    <n v="35"/>
    <n v="12"/>
    <n v="2010"/>
    <n v="156297"/>
    <n v="47420276"/>
    <n v="0.1"/>
    <n v="0.2"/>
    <n v="57.4"/>
    <n v="167.5"/>
  </r>
  <r>
    <s v="235f306e-4b52-4fb7-a909-a5a800f825cb"/>
    <x v="8"/>
    <x v="0"/>
    <x v="3"/>
    <x v="0"/>
    <n v="58"/>
    <n v="10"/>
    <n v="2880"/>
    <n v="41929"/>
    <n v="13729294"/>
    <n v="0.2"/>
    <n v="1.4"/>
    <n v="49.7"/>
    <n v="288"/>
  </r>
  <r>
    <s v="235f306e-4b52-4fb7-a909-a5a800f825cb"/>
    <x v="8"/>
    <x v="1"/>
    <x v="0"/>
    <x v="0"/>
    <n v="0"/>
    <n v="0"/>
    <n v="0"/>
    <n v="164153"/>
    <n v="46200700"/>
    <n v="0"/>
    <n v="0"/>
    <n v="0"/>
    <n v="0"/>
  </r>
  <r>
    <s v="235f306e-4b52-4fb7-a909-a5a800f825cb"/>
    <x v="8"/>
    <x v="1"/>
    <x v="1"/>
    <x v="0"/>
    <n v="5"/>
    <n v="2"/>
    <n v="330"/>
    <n v="172839"/>
    <n v="46909193"/>
    <n v="0"/>
    <n v="0"/>
    <n v="66"/>
    <n v="165"/>
  </r>
  <r>
    <s v="235f306e-4b52-4fb7-a909-a5a800f825cb"/>
    <x v="8"/>
    <x v="1"/>
    <x v="2"/>
    <x v="0"/>
    <n v="96"/>
    <n v="20"/>
    <n v="3420"/>
    <n v="147032"/>
    <n v="44227995"/>
    <n v="0.1"/>
    <n v="0.7"/>
    <n v="35.6"/>
    <n v="171"/>
  </r>
  <r>
    <s v="235f306e-4b52-4fb7-a909-a5a800f825cb"/>
    <x v="8"/>
    <x v="1"/>
    <x v="3"/>
    <x v="0"/>
    <n v="126"/>
    <n v="34"/>
    <n v="7833"/>
    <n v="33807"/>
    <n v="11001720"/>
    <n v="1"/>
    <n v="3.7"/>
    <n v="62.2"/>
    <n v="230.4"/>
  </r>
  <r>
    <s v="235f306e-4b52-4fb7-a909-a5a800f825cb"/>
    <x v="9"/>
    <x v="0"/>
    <x v="0"/>
    <x v="0"/>
    <n v="0"/>
    <n v="0"/>
    <n v="0"/>
    <n v="139832"/>
    <n v="11001548"/>
    <n v="0"/>
    <n v="0"/>
    <n v="0"/>
    <n v="0"/>
  </r>
  <r>
    <s v="235f306e-4b52-4fb7-a909-a5a800f825cb"/>
    <x v="9"/>
    <x v="0"/>
    <x v="1"/>
    <x v="0"/>
    <n v="3"/>
    <n v="1"/>
    <n v="90"/>
    <n v="169402"/>
    <n v="13187371"/>
    <n v="0"/>
    <n v="0"/>
    <n v="30"/>
    <n v="90"/>
  </r>
  <r>
    <s v="235f306e-4b52-4fb7-a909-a5a800f825cb"/>
    <x v="9"/>
    <x v="0"/>
    <x v="2"/>
    <x v="0"/>
    <n v="1"/>
    <n v="1"/>
    <n v="30"/>
    <n v="153011"/>
    <n v="12199734"/>
    <n v="0"/>
    <n v="0"/>
    <n v="30"/>
    <n v="30"/>
  </r>
  <r>
    <s v="235f306e-4b52-4fb7-a909-a5a800f825cb"/>
    <x v="9"/>
    <x v="0"/>
    <x v="3"/>
    <x v="0"/>
    <n v="13"/>
    <n v="7"/>
    <n v="630"/>
    <n v="42883"/>
    <n v="3690875"/>
    <n v="0.2"/>
    <n v="0.3"/>
    <n v="48.5"/>
    <n v="90"/>
  </r>
  <r>
    <s v="235f306e-4b52-4fb7-a909-a5a800f825cb"/>
    <x v="9"/>
    <x v="1"/>
    <x v="0"/>
    <x v="0"/>
    <n v="0"/>
    <n v="0"/>
    <n v="0"/>
    <n v="145624"/>
    <n v="11489429"/>
    <n v="0"/>
    <n v="0"/>
    <n v="0"/>
    <n v="0"/>
  </r>
  <r>
    <s v="235f306e-4b52-4fb7-a909-a5a800f825cb"/>
    <x v="9"/>
    <x v="1"/>
    <x v="1"/>
    <x v="0"/>
    <n v="1"/>
    <n v="1"/>
    <n v="30"/>
    <n v="157849"/>
    <n v="12172254"/>
    <n v="0"/>
    <n v="0"/>
    <n v="30"/>
    <n v="30"/>
  </r>
  <r>
    <s v="235f306e-4b52-4fb7-a909-a5a800f825cb"/>
    <x v="9"/>
    <x v="1"/>
    <x v="2"/>
    <x v="0"/>
    <n v="25"/>
    <n v="12"/>
    <n v="975"/>
    <n v="145007"/>
    <n v="11474310"/>
    <n v="0.1"/>
    <n v="0.2"/>
    <n v="39"/>
    <n v="81.2"/>
  </r>
  <r>
    <s v="235f306e-4b52-4fb7-a909-a5a800f825cb"/>
    <x v="9"/>
    <x v="1"/>
    <x v="3"/>
    <x v="0"/>
    <n v="46"/>
    <n v="28"/>
    <n v="2330"/>
    <n v="35182"/>
    <n v="3003575"/>
    <n v="0.8"/>
    <n v="1.3"/>
    <n v="50.7"/>
    <n v="83.2"/>
  </r>
  <r>
    <s v="cf074c96-b5de-4d03-b833-a5a800f825cb"/>
    <x v="0"/>
    <x v="0"/>
    <x v="0"/>
    <x v="0"/>
    <n v="0"/>
    <n v="0"/>
    <n v="0"/>
    <n v="32604"/>
    <n v="9747685"/>
    <n v="0"/>
    <n v="0"/>
    <n v="0"/>
    <n v="0"/>
  </r>
  <r>
    <s v="cf074c96-b5de-4d03-b833-a5a800f825cb"/>
    <x v="0"/>
    <x v="0"/>
    <x v="1"/>
    <x v="0"/>
    <n v="0"/>
    <n v="0"/>
    <n v="0"/>
    <n v="38812"/>
    <n v="10902281"/>
    <n v="0"/>
    <n v="0"/>
    <n v="0"/>
    <n v="0"/>
  </r>
  <r>
    <s v="cf074c96-b5de-4d03-b833-a5a800f825cb"/>
    <x v="0"/>
    <x v="0"/>
    <x v="2"/>
    <x v="0"/>
    <n v="0"/>
    <n v="0"/>
    <n v="0"/>
    <n v="32589"/>
    <n v="10546240"/>
    <n v="0"/>
    <n v="0"/>
    <n v="0"/>
    <n v="0"/>
  </r>
  <r>
    <s v="cf074c96-b5de-4d03-b833-a5a800f825cb"/>
    <x v="0"/>
    <x v="0"/>
    <x v="3"/>
    <x v="0"/>
    <n v="0"/>
    <n v="0"/>
    <n v="0"/>
    <n v="15526"/>
    <n v="5374139"/>
    <n v="0"/>
    <n v="0"/>
    <n v="0"/>
    <n v="0"/>
  </r>
  <r>
    <s v="cf074c96-b5de-4d03-b833-a5a800f825cb"/>
    <x v="0"/>
    <x v="1"/>
    <x v="0"/>
    <x v="0"/>
    <n v="0"/>
    <n v="0"/>
    <n v="0"/>
    <n v="34227"/>
    <n v="10169582"/>
    <n v="0"/>
    <n v="0"/>
    <n v="0"/>
    <n v="0"/>
  </r>
  <r>
    <s v="cf074c96-b5de-4d03-b833-a5a800f825cb"/>
    <x v="0"/>
    <x v="1"/>
    <x v="1"/>
    <x v="0"/>
    <n v="0"/>
    <n v="0"/>
    <n v="0"/>
    <n v="39648"/>
    <n v="10607185"/>
    <n v="0"/>
    <n v="0"/>
    <n v="0"/>
    <n v="0"/>
  </r>
  <r>
    <s v="cf074c96-b5de-4d03-b833-a5a800f825cb"/>
    <x v="0"/>
    <x v="1"/>
    <x v="2"/>
    <x v="0"/>
    <n v="0"/>
    <n v="0"/>
    <n v="0"/>
    <n v="32356"/>
    <n v="10312610"/>
    <n v="0"/>
    <n v="0"/>
    <n v="0"/>
    <n v="0"/>
  </r>
  <r>
    <s v="cf074c96-b5de-4d03-b833-a5a800f825cb"/>
    <x v="0"/>
    <x v="1"/>
    <x v="3"/>
    <x v="0"/>
    <n v="0"/>
    <n v="0"/>
    <n v="0"/>
    <n v="12796"/>
    <n v="4363597"/>
    <n v="0"/>
    <n v="0"/>
    <n v="0"/>
    <n v="0"/>
  </r>
  <r>
    <s v="cf074c96-b5de-4d03-b833-a5a800f825cb"/>
    <x v="1"/>
    <x v="0"/>
    <x v="0"/>
    <x v="0"/>
    <n v="0"/>
    <n v="0"/>
    <n v="0"/>
    <n v="32612"/>
    <n v="9448552"/>
    <n v="0"/>
    <n v="0"/>
    <n v="0"/>
    <n v="0"/>
  </r>
  <r>
    <s v="cf074c96-b5de-4d03-b833-a5a800f825cb"/>
    <x v="1"/>
    <x v="0"/>
    <x v="1"/>
    <x v="0"/>
    <n v="0"/>
    <n v="0"/>
    <n v="0"/>
    <n v="38610"/>
    <n v="10628726"/>
    <n v="0"/>
    <n v="0"/>
    <n v="0"/>
    <n v="0"/>
  </r>
  <r>
    <s v="cf074c96-b5de-4d03-b833-a5a800f825cb"/>
    <x v="1"/>
    <x v="0"/>
    <x v="2"/>
    <x v="0"/>
    <n v="0"/>
    <n v="0"/>
    <n v="0"/>
    <n v="33135"/>
    <n v="10657547"/>
    <n v="0"/>
    <n v="0"/>
    <n v="0"/>
    <n v="0"/>
  </r>
  <r>
    <s v="cf074c96-b5de-4d03-b833-a5a800f825cb"/>
    <x v="1"/>
    <x v="0"/>
    <x v="3"/>
    <x v="0"/>
    <n v="0"/>
    <n v="0"/>
    <n v="0"/>
    <n v="15868"/>
    <n v="5484146"/>
    <n v="0"/>
    <n v="0"/>
    <n v="0"/>
    <n v="0"/>
  </r>
  <r>
    <s v="cf074c96-b5de-4d03-b833-a5a800f825cb"/>
    <x v="1"/>
    <x v="1"/>
    <x v="0"/>
    <x v="0"/>
    <n v="0"/>
    <n v="0"/>
    <n v="0"/>
    <n v="34466"/>
    <n v="9888716"/>
    <n v="0"/>
    <n v="0"/>
    <n v="0"/>
    <n v="0"/>
  </r>
  <r>
    <s v="cf074c96-b5de-4d03-b833-a5a800f825cb"/>
    <x v="1"/>
    <x v="1"/>
    <x v="1"/>
    <x v="0"/>
    <n v="0"/>
    <n v="0"/>
    <n v="0"/>
    <n v="39877"/>
    <n v="10543420"/>
    <n v="0"/>
    <n v="0"/>
    <n v="0"/>
    <n v="0"/>
  </r>
  <r>
    <s v="cf074c96-b5de-4d03-b833-a5a800f825cb"/>
    <x v="1"/>
    <x v="1"/>
    <x v="2"/>
    <x v="0"/>
    <n v="2"/>
    <n v="1"/>
    <n v="60"/>
    <n v="33059"/>
    <n v="10460871"/>
    <n v="0"/>
    <n v="0"/>
    <n v="30"/>
    <n v="60"/>
  </r>
  <r>
    <s v="cf074c96-b5de-4d03-b833-a5a800f825cb"/>
    <x v="1"/>
    <x v="1"/>
    <x v="3"/>
    <x v="0"/>
    <n v="0"/>
    <n v="0"/>
    <n v="0"/>
    <n v="13142"/>
    <n v="4473297"/>
    <n v="0"/>
    <n v="0"/>
    <n v="0"/>
    <n v="0"/>
  </r>
  <r>
    <s v="cf074c96-b5de-4d03-b833-a5a800f825cb"/>
    <x v="2"/>
    <x v="0"/>
    <x v="0"/>
    <x v="0"/>
    <n v="0"/>
    <n v="0"/>
    <n v="0"/>
    <n v="31909"/>
    <n v="9503493"/>
    <n v="0"/>
    <n v="0"/>
    <n v="0"/>
    <n v="0"/>
  </r>
  <r>
    <s v="cf074c96-b5de-4d03-b833-a5a800f825cb"/>
    <x v="2"/>
    <x v="0"/>
    <x v="1"/>
    <x v="0"/>
    <n v="0"/>
    <n v="0"/>
    <n v="0"/>
    <n v="38406"/>
    <n v="10675163"/>
    <n v="0"/>
    <n v="0"/>
    <n v="0"/>
    <n v="0"/>
  </r>
  <r>
    <s v="cf074c96-b5de-4d03-b833-a5a800f825cb"/>
    <x v="2"/>
    <x v="0"/>
    <x v="2"/>
    <x v="0"/>
    <n v="0"/>
    <n v="0"/>
    <n v="0"/>
    <n v="33632"/>
    <n v="10844136"/>
    <n v="0"/>
    <n v="0"/>
    <n v="0"/>
    <n v="0"/>
  </r>
  <r>
    <s v="cf074c96-b5de-4d03-b833-a5a800f825cb"/>
    <x v="2"/>
    <x v="0"/>
    <x v="3"/>
    <x v="0"/>
    <n v="0"/>
    <n v="0"/>
    <n v="0"/>
    <n v="16199"/>
    <n v="5606055"/>
    <n v="0"/>
    <n v="0"/>
    <n v="0"/>
    <n v="0"/>
  </r>
  <r>
    <s v="cf074c96-b5de-4d03-b833-a5a800f825cb"/>
    <x v="2"/>
    <x v="1"/>
    <x v="0"/>
    <x v="0"/>
    <n v="0"/>
    <n v="0"/>
    <n v="0"/>
    <n v="33644"/>
    <n v="9974641"/>
    <n v="0"/>
    <n v="0"/>
    <n v="0"/>
    <n v="0"/>
  </r>
  <r>
    <s v="cf074c96-b5de-4d03-b833-a5a800f825cb"/>
    <x v="2"/>
    <x v="1"/>
    <x v="1"/>
    <x v="0"/>
    <n v="0"/>
    <n v="0"/>
    <n v="0"/>
    <n v="39813"/>
    <n v="10638674"/>
    <n v="0"/>
    <n v="0"/>
    <n v="0"/>
    <n v="0"/>
  </r>
  <r>
    <s v="cf074c96-b5de-4d03-b833-a5a800f825cb"/>
    <x v="2"/>
    <x v="1"/>
    <x v="2"/>
    <x v="0"/>
    <n v="0"/>
    <n v="0"/>
    <n v="0"/>
    <n v="33545"/>
    <n v="10648201"/>
    <n v="0"/>
    <n v="0"/>
    <n v="0"/>
    <n v="0"/>
  </r>
  <r>
    <s v="cf074c96-b5de-4d03-b833-a5a800f825cb"/>
    <x v="2"/>
    <x v="1"/>
    <x v="3"/>
    <x v="0"/>
    <n v="3"/>
    <n v="2"/>
    <n v="90"/>
    <n v="13543"/>
    <n v="4610923"/>
    <n v="0"/>
    <n v="0"/>
    <n v="30"/>
    <n v="45"/>
  </r>
  <r>
    <s v="cf074c96-b5de-4d03-b833-a5a800f825cb"/>
    <x v="3"/>
    <x v="0"/>
    <x v="0"/>
    <x v="0"/>
    <n v="0"/>
    <n v="0"/>
    <n v="0"/>
    <n v="31577"/>
    <n v="9534495"/>
    <n v="0"/>
    <n v="0"/>
    <n v="0"/>
    <n v="0"/>
  </r>
  <r>
    <s v="cf074c96-b5de-4d03-b833-a5a800f825cb"/>
    <x v="3"/>
    <x v="0"/>
    <x v="1"/>
    <x v="0"/>
    <n v="0"/>
    <n v="0"/>
    <n v="0"/>
    <n v="37881"/>
    <n v="10726399"/>
    <n v="0"/>
    <n v="0"/>
    <n v="0"/>
    <n v="0"/>
  </r>
  <r>
    <s v="cf074c96-b5de-4d03-b833-a5a800f825cb"/>
    <x v="3"/>
    <x v="0"/>
    <x v="2"/>
    <x v="0"/>
    <n v="0"/>
    <n v="0"/>
    <n v="0"/>
    <n v="33854"/>
    <n v="10945193"/>
    <n v="0"/>
    <n v="0"/>
    <n v="0"/>
    <n v="0"/>
  </r>
  <r>
    <s v="cf074c96-b5de-4d03-b833-a5a800f825cb"/>
    <x v="3"/>
    <x v="0"/>
    <x v="3"/>
    <x v="0"/>
    <n v="12"/>
    <n v="2"/>
    <n v="480"/>
    <n v="16700"/>
    <n v="5767458"/>
    <n v="0"/>
    <n v="0"/>
    <n v="40"/>
    <n v="240"/>
  </r>
  <r>
    <s v="cf074c96-b5de-4d03-b833-a5a800f825cb"/>
    <x v="3"/>
    <x v="1"/>
    <x v="0"/>
    <x v="0"/>
    <n v="0"/>
    <n v="0"/>
    <n v="0"/>
    <n v="33191"/>
    <n v="9963261"/>
    <n v="0"/>
    <n v="0"/>
    <n v="0"/>
    <n v="0"/>
  </r>
  <r>
    <s v="cf074c96-b5de-4d03-b833-a5a800f825cb"/>
    <x v="3"/>
    <x v="1"/>
    <x v="1"/>
    <x v="0"/>
    <n v="0"/>
    <n v="0"/>
    <n v="0"/>
    <n v="38752"/>
    <n v="10593396"/>
    <n v="0"/>
    <n v="0"/>
    <n v="0"/>
    <n v="0"/>
  </r>
  <r>
    <s v="cf074c96-b5de-4d03-b833-a5a800f825cb"/>
    <x v="3"/>
    <x v="1"/>
    <x v="2"/>
    <x v="0"/>
    <n v="4"/>
    <n v="1"/>
    <n v="120"/>
    <n v="33615"/>
    <n v="10695970"/>
    <n v="0"/>
    <n v="0"/>
    <n v="30"/>
    <n v="120"/>
  </r>
  <r>
    <s v="cf074c96-b5de-4d03-b833-a5a800f825cb"/>
    <x v="3"/>
    <x v="1"/>
    <x v="3"/>
    <x v="0"/>
    <n v="11"/>
    <n v="2"/>
    <n v="390"/>
    <n v="13989"/>
    <n v="4769211"/>
    <n v="0"/>
    <n v="0"/>
    <n v="35"/>
    <n v="195"/>
  </r>
  <r>
    <s v="cf074c96-b5de-4d03-b833-a5a800f825cb"/>
    <x v="4"/>
    <x v="0"/>
    <x v="0"/>
    <x v="0"/>
    <n v="0"/>
    <n v="0"/>
    <n v="0"/>
    <n v="31634"/>
    <n v="9679082"/>
    <n v="0"/>
    <n v="0"/>
    <n v="0"/>
    <n v="0"/>
  </r>
  <r>
    <s v="cf074c96-b5de-4d03-b833-a5a800f825cb"/>
    <x v="4"/>
    <x v="0"/>
    <x v="1"/>
    <x v="0"/>
    <n v="2"/>
    <n v="1"/>
    <n v="60"/>
    <n v="38709"/>
    <n v="11022532"/>
    <n v="0"/>
    <n v="0"/>
    <n v="30"/>
    <n v="60"/>
  </r>
  <r>
    <s v="cf074c96-b5de-4d03-b833-a5a800f825cb"/>
    <x v="4"/>
    <x v="0"/>
    <x v="2"/>
    <x v="0"/>
    <n v="1"/>
    <n v="1"/>
    <n v="30"/>
    <n v="34677"/>
    <n v="11216320"/>
    <n v="0"/>
    <n v="0"/>
    <n v="30"/>
    <n v="30"/>
  </r>
  <r>
    <s v="cf074c96-b5de-4d03-b833-a5a800f825cb"/>
    <x v="4"/>
    <x v="0"/>
    <x v="3"/>
    <x v="0"/>
    <n v="25"/>
    <n v="7"/>
    <n v="960"/>
    <n v="17188"/>
    <n v="5936253"/>
    <n v="0"/>
    <n v="0"/>
    <n v="38"/>
    <n v="137"/>
  </r>
  <r>
    <s v="cf074c96-b5de-4d03-b833-a5a800f825cb"/>
    <x v="4"/>
    <x v="1"/>
    <x v="0"/>
    <x v="0"/>
    <n v="0"/>
    <n v="0"/>
    <n v="0"/>
    <n v="33152"/>
    <n v="10074868"/>
    <n v="0"/>
    <n v="0"/>
    <n v="0"/>
    <n v="0"/>
  </r>
  <r>
    <s v="cf074c96-b5de-4d03-b833-a5a800f825cb"/>
    <x v="4"/>
    <x v="1"/>
    <x v="1"/>
    <x v="0"/>
    <n v="0"/>
    <n v="0"/>
    <n v="0"/>
    <n v="39478"/>
    <n v="10771961"/>
    <n v="0"/>
    <n v="0"/>
    <n v="0"/>
    <n v="0"/>
  </r>
  <r>
    <s v="cf074c96-b5de-4d03-b833-a5a800f825cb"/>
    <x v="4"/>
    <x v="1"/>
    <x v="2"/>
    <x v="0"/>
    <n v="10"/>
    <n v="1"/>
    <n v="360"/>
    <n v="34356"/>
    <n v="10880486"/>
    <n v="0"/>
    <n v="0"/>
    <n v="36"/>
    <n v="360"/>
  </r>
  <r>
    <s v="cf074c96-b5de-4d03-b833-a5a800f825cb"/>
    <x v="4"/>
    <x v="1"/>
    <x v="3"/>
    <x v="0"/>
    <n v="17"/>
    <n v="9"/>
    <n v="680"/>
    <n v="14424"/>
    <n v="4912166"/>
    <n v="0"/>
    <n v="0"/>
    <n v="40"/>
    <n v="75"/>
  </r>
  <r>
    <s v="cf074c96-b5de-4d03-b833-a5a800f825cb"/>
    <x v="5"/>
    <x v="0"/>
    <x v="0"/>
    <x v="0"/>
    <n v="0"/>
    <n v="0"/>
    <n v="0"/>
    <n v="31463"/>
    <n v="9632821"/>
    <n v="0"/>
    <n v="0"/>
    <n v="0"/>
    <n v="0"/>
  </r>
  <r>
    <s v="cf074c96-b5de-4d03-b833-a5a800f825cb"/>
    <x v="5"/>
    <x v="0"/>
    <x v="1"/>
    <x v="0"/>
    <n v="2"/>
    <n v="2"/>
    <n v="60"/>
    <n v="38906"/>
    <n v="11059492"/>
    <n v="0"/>
    <n v="0"/>
    <n v="30"/>
    <n v="30"/>
  </r>
  <r>
    <s v="cf074c96-b5de-4d03-b833-a5a800f825cb"/>
    <x v="5"/>
    <x v="0"/>
    <x v="2"/>
    <x v="0"/>
    <n v="5"/>
    <n v="1"/>
    <n v="150"/>
    <n v="34632"/>
    <n v="11089454"/>
    <n v="0"/>
    <n v="0"/>
    <n v="30"/>
    <n v="150"/>
  </r>
  <r>
    <s v="cf074c96-b5de-4d03-b833-a5a800f825cb"/>
    <x v="5"/>
    <x v="0"/>
    <x v="3"/>
    <x v="0"/>
    <n v="6"/>
    <n v="4"/>
    <n v="355"/>
    <n v="17831"/>
    <n v="6148198"/>
    <n v="0"/>
    <n v="0"/>
    <n v="59"/>
    <n v="88"/>
  </r>
  <r>
    <s v="cf074c96-b5de-4d03-b833-a5a800f825cb"/>
    <x v="5"/>
    <x v="1"/>
    <x v="0"/>
    <x v="0"/>
    <n v="0"/>
    <n v="0"/>
    <n v="0"/>
    <n v="33064"/>
    <n v="10090292"/>
    <n v="0"/>
    <n v="0"/>
    <n v="0"/>
    <n v="0"/>
  </r>
  <r>
    <s v="cf074c96-b5de-4d03-b833-a5a800f825cb"/>
    <x v="5"/>
    <x v="1"/>
    <x v="1"/>
    <x v="0"/>
    <n v="0"/>
    <n v="0"/>
    <n v="0"/>
    <n v="39686"/>
    <n v="10778656"/>
    <n v="0"/>
    <n v="0"/>
    <n v="0"/>
    <n v="0"/>
  </r>
  <r>
    <s v="cf074c96-b5de-4d03-b833-a5a800f825cb"/>
    <x v="5"/>
    <x v="1"/>
    <x v="2"/>
    <x v="0"/>
    <n v="22"/>
    <n v="8"/>
    <n v="1200"/>
    <n v="33918"/>
    <n v="10613343"/>
    <n v="0"/>
    <n v="0"/>
    <n v="54"/>
    <n v="150"/>
  </r>
  <r>
    <s v="cf074c96-b5de-4d03-b833-a5a800f825cb"/>
    <x v="5"/>
    <x v="1"/>
    <x v="3"/>
    <x v="0"/>
    <n v="23"/>
    <n v="7"/>
    <n v="990"/>
    <n v="14906"/>
    <n v="5057912"/>
    <n v="0"/>
    <n v="0"/>
    <n v="43"/>
    <n v="141"/>
  </r>
  <r>
    <s v="cf074c96-b5de-4d03-b833-a5a800f825cb"/>
    <x v="6"/>
    <x v="0"/>
    <x v="0"/>
    <x v="0"/>
    <n v="0"/>
    <n v="0"/>
    <n v="0"/>
    <n v="30171"/>
    <n v="9382630"/>
    <n v="0"/>
    <n v="0"/>
    <n v="0"/>
    <n v="0"/>
  </r>
  <r>
    <s v="cf074c96-b5de-4d03-b833-a5a800f825cb"/>
    <x v="6"/>
    <x v="0"/>
    <x v="1"/>
    <x v="0"/>
    <n v="6"/>
    <n v="1"/>
    <n v="240"/>
    <n v="37889"/>
    <n v="10934158"/>
    <n v="0"/>
    <n v="0"/>
    <n v="40"/>
    <n v="240"/>
  </r>
  <r>
    <s v="cf074c96-b5de-4d03-b833-a5a800f825cb"/>
    <x v="6"/>
    <x v="0"/>
    <x v="2"/>
    <x v="0"/>
    <n v="6"/>
    <n v="2"/>
    <n v="420"/>
    <n v="33369"/>
    <n v="10833357"/>
    <n v="0"/>
    <n v="0"/>
    <n v="70"/>
    <n v="210"/>
  </r>
  <r>
    <s v="cf074c96-b5de-4d03-b833-a5a800f825cb"/>
    <x v="6"/>
    <x v="0"/>
    <x v="3"/>
    <x v="0"/>
    <n v="12"/>
    <n v="4"/>
    <n v="600"/>
    <n v="18637"/>
    <n v="6406507"/>
    <n v="0"/>
    <n v="0"/>
    <n v="50"/>
    <n v="150"/>
  </r>
  <r>
    <s v="cf074c96-b5de-4d03-b833-a5a800f825cb"/>
    <x v="6"/>
    <x v="1"/>
    <x v="0"/>
    <x v="0"/>
    <n v="0"/>
    <n v="0"/>
    <n v="0"/>
    <n v="31516"/>
    <n v="9812007"/>
    <n v="0"/>
    <n v="0"/>
    <n v="0"/>
    <n v="0"/>
  </r>
  <r>
    <s v="cf074c96-b5de-4d03-b833-a5a800f825cb"/>
    <x v="6"/>
    <x v="1"/>
    <x v="1"/>
    <x v="0"/>
    <n v="0"/>
    <n v="0"/>
    <n v="0"/>
    <n v="38250"/>
    <n v="10696004"/>
    <n v="0"/>
    <n v="0"/>
    <n v="0"/>
    <n v="0"/>
  </r>
  <r>
    <s v="cf074c96-b5de-4d03-b833-a5a800f825cb"/>
    <x v="6"/>
    <x v="1"/>
    <x v="2"/>
    <x v="0"/>
    <n v="23"/>
    <n v="6"/>
    <n v="1470"/>
    <n v="32155"/>
    <n v="10344005"/>
    <n v="0"/>
    <n v="0"/>
    <n v="63"/>
    <n v="245"/>
  </r>
  <r>
    <s v="cf074c96-b5de-4d03-b833-a5a800f825cb"/>
    <x v="6"/>
    <x v="1"/>
    <x v="3"/>
    <x v="0"/>
    <n v="30"/>
    <n v="7"/>
    <n v="1440"/>
    <n v="15538"/>
    <n v="5292011"/>
    <n v="0"/>
    <n v="0"/>
    <n v="48"/>
    <n v="205"/>
  </r>
  <r>
    <s v="cf074c96-b5de-4d03-b833-a5a800f825cb"/>
    <x v="7"/>
    <x v="0"/>
    <x v="0"/>
    <x v="0"/>
    <n v="0"/>
    <n v="0"/>
    <n v="0"/>
    <n v="29502"/>
    <n v="9166373"/>
    <n v="0"/>
    <n v="0"/>
    <n v="0"/>
    <n v="0"/>
  </r>
  <r>
    <s v="cf074c96-b5de-4d03-b833-a5a800f825cb"/>
    <x v="7"/>
    <x v="0"/>
    <x v="1"/>
    <x v="0"/>
    <n v="13"/>
    <n v="2"/>
    <n v="450"/>
    <n v="37894"/>
    <n v="10785426"/>
    <n v="0"/>
    <n v="0"/>
    <n v="34"/>
    <n v="225"/>
  </r>
  <r>
    <s v="cf074c96-b5de-4d03-b833-a5a800f825cb"/>
    <x v="7"/>
    <x v="0"/>
    <x v="2"/>
    <x v="0"/>
    <n v="3"/>
    <n v="2"/>
    <n v="210"/>
    <n v="32965"/>
    <n v="10587456"/>
    <n v="0"/>
    <n v="0"/>
    <n v="70"/>
    <n v="105"/>
  </r>
  <r>
    <s v="cf074c96-b5de-4d03-b833-a5a800f825cb"/>
    <x v="7"/>
    <x v="0"/>
    <x v="3"/>
    <x v="0"/>
    <n v="28"/>
    <n v="8"/>
    <n v="1500"/>
    <n v="19379"/>
    <n v="6666481"/>
    <n v="0"/>
    <n v="0"/>
    <n v="53"/>
    <n v="187"/>
  </r>
  <r>
    <s v="cf074c96-b5de-4d03-b833-a5a800f825cb"/>
    <x v="7"/>
    <x v="1"/>
    <x v="0"/>
    <x v="0"/>
    <n v="0"/>
    <n v="0"/>
    <n v="0"/>
    <n v="30978"/>
    <n v="9591239"/>
    <n v="0"/>
    <n v="0"/>
    <n v="0"/>
    <n v="0"/>
  </r>
  <r>
    <s v="cf074c96-b5de-4d03-b833-a5a800f825cb"/>
    <x v="7"/>
    <x v="1"/>
    <x v="1"/>
    <x v="0"/>
    <n v="0"/>
    <n v="0"/>
    <n v="0"/>
    <n v="39084"/>
    <n v="10729909"/>
    <n v="0"/>
    <n v="0"/>
    <n v="0"/>
    <n v="0"/>
  </r>
  <r>
    <s v="cf074c96-b5de-4d03-b833-a5a800f825cb"/>
    <x v="7"/>
    <x v="1"/>
    <x v="2"/>
    <x v="0"/>
    <n v="38"/>
    <n v="11"/>
    <n v="1780"/>
    <n v="31970"/>
    <n v="10108238"/>
    <n v="0"/>
    <n v="0"/>
    <n v="46"/>
    <n v="161"/>
  </r>
  <r>
    <s v="cf074c96-b5de-4d03-b833-a5a800f825cb"/>
    <x v="7"/>
    <x v="1"/>
    <x v="3"/>
    <x v="0"/>
    <n v="43"/>
    <n v="12"/>
    <n v="1950"/>
    <n v="16300"/>
    <n v="5546804"/>
    <n v="0"/>
    <n v="0"/>
    <n v="45"/>
    <n v="162"/>
  </r>
  <r>
    <s v="cf074c96-b5de-4d03-b833-a5a800f825cb"/>
    <x v="8"/>
    <x v="0"/>
    <x v="0"/>
    <x v="0"/>
    <n v="0"/>
    <n v="0"/>
    <n v="0"/>
    <n v="30154"/>
    <n v="9237311"/>
    <n v="0"/>
    <n v="0"/>
    <n v="0"/>
    <n v="0"/>
  </r>
  <r>
    <s v="cf074c96-b5de-4d03-b833-a5a800f825cb"/>
    <x v="8"/>
    <x v="0"/>
    <x v="1"/>
    <x v="0"/>
    <n v="4"/>
    <n v="1"/>
    <n v="360"/>
    <n v="41761"/>
    <n v="11633094"/>
    <n v="0"/>
    <n v="0"/>
    <n v="90"/>
    <n v="360"/>
  </r>
  <r>
    <s v="cf074c96-b5de-4d03-b833-a5a800f825cb"/>
    <x v="8"/>
    <x v="0"/>
    <x v="2"/>
    <x v="0"/>
    <n v="8"/>
    <n v="4"/>
    <n v="420"/>
    <n v="36388"/>
    <n v="11534060"/>
    <n v="0"/>
    <n v="0"/>
    <n v="52"/>
    <n v="105"/>
  </r>
  <r>
    <s v="cf074c96-b5de-4d03-b833-a5a800f825cb"/>
    <x v="8"/>
    <x v="0"/>
    <x v="3"/>
    <x v="0"/>
    <n v="19"/>
    <n v="4"/>
    <n v="1170"/>
    <n v="20585"/>
    <n v="7030996"/>
    <n v="0"/>
    <n v="0"/>
    <n v="61"/>
    <n v="292"/>
  </r>
  <r>
    <s v="cf074c96-b5de-4d03-b833-a5a800f825cb"/>
    <x v="8"/>
    <x v="1"/>
    <x v="0"/>
    <x v="0"/>
    <n v="0"/>
    <n v="0"/>
    <n v="0"/>
    <n v="31659"/>
    <n v="9636936"/>
    <n v="0"/>
    <n v="0"/>
    <n v="0"/>
    <n v="0"/>
  </r>
  <r>
    <s v="cf074c96-b5de-4d03-b833-a5a800f825cb"/>
    <x v="8"/>
    <x v="1"/>
    <x v="1"/>
    <x v="0"/>
    <n v="0"/>
    <n v="0"/>
    <n v="0"/>
    <n v="44542"/>
    <n v="11945688"/>
    <n v="0"/>
    <n v="0"/>
    <n v="0"/>
    <n v="0"/>
  </r>
  <r>
    <s v="cf074c96-b5de-4d03-b833-a5a800f825cb"/>
    <x v="8"/>
    <x v="1"/>
    <x v="2"/>
    <x v="0"/>
    <n v="23"/>
    <n v="6"/>
    <n v="930"/>
    <n v="35862"/>
    <n v="11130450"/>
    <n v="0"/>
    <n v="0"/>
    <n v="40"/>
    <n v="155"/>
  </r>
  <r>
    <s v="cf074c96-b5de-4d03-b833-a5a800f825cb"/>
    <x v="8"/>
    <x v="1"/>
    <x v="3"/>
    <x v="0"/>
    <n v="58"/>
    <n v="18"/>
    <n v="3572"/>
    <n v="17551"/>
    <n v="5941752"/>
    <n v="0"/>
    <n v="0"/>
    <n v="61"/>
    <n v="198"/>
  </r>
  <r>
    <s v="cf074c96-b5de-4d03-b833-a5a800f825cb"/>
    <x v="9"/>
    <x v="0"/>
    <x v="0"/>
    <x v="0"/>
    <n v="0"/>
    <n v="0"/>
    <n v="0"/>
    <n v="27847"/>
    <n v="6032677"/>
    <n v="0"/>
    <n v="0"/>
    <n v="0"/>
    <n v="0"/>
  </r>
  <r>
    <s v="cf074c96-b5de-4d03-b833-a5a800f825cb"/>
    <x v="9"/>
    <x v="0"/>
    <x v="1"/>
    <x v="0"/>
    <n v="0"/>
    <n v="0"/>
    <n v="0"/>
    <n v="40979"/>
    <n v="8114976"/>
    <n v="0"/>
    <n v="0"/>
    <n v="0"/>
    <n v="0"/>
  </r>
  <r>
    <s v="cf074c96-b5de-4d03-b833-a5a800f825cb"/>
    <x v="9"/>
    <x v="0"/>
    <x v="2"/>
    <x v="0"/>
    <n v="12"/>
    <n v="5"/>
    <n v="780"/>
    <n v="36523"/>
    <n v="7947742"/>
    <n v="0"/>
    <n v="0"/>
    <n v="65"/>
    <n v="156"/>
  </r>
  <r>
    <s v="cf074c96-b5de-4d03-b833-a5a800f825cb"/>
    <x v="9"/>
    <x v="0"/>
    <x v="3"/>
    <x v="0"/>
    <n v="14"/>
    <n v="5"/>
    <n v="900"/>
    <n v="21560"/>
    <n v="4934491"/>
    <n v="0"/>
    <n v="0"/>
    <n v="64"/>
    <n v="180"/>
  </r>
  <r>
    <s v="cf074c96-b5de-4d03-b833-a5a800f825cb"/>
    <x v="9"/>
    <x v="1"/>
    <x v="0"/>
    <x v="0"/>
    <n v="0"/>
    <n v="0"/>
    <n v="0"/>
    <n v="29120"/>
    <n v="6274045"/>
    <n v="0"/>
    <n v="0"/>
    <n v="0"/>
    <n v="0"/>
  </r>
  <r>
    <s v="cf074c96-b5de-4d03-b833-a5a800f825cb"/>
    <x v="9"/>
    <x v="1"/>
    <x v="1"/>
    <x v="0"/>
    <n v="0"/>
    <n v="0"/>
    <n v="0"/>
    <n v="43315"/>
    <n v="8383110"/>
    <n v="0"/>
    <n v="0"/>
    <n v="0"/>
    <n v="0"/>
  </r>
  <r>
    <s v="cf074c96-b5de-4d03-b833-a5a800f825cb"/>
    <x v="9"/>
    <x v="1"/>
    <x v="2"/>
    <x v="0"/>
    <n v="20"/>
    <n v="4"/>
    <n v="720"/>
    <n v="35687"/>
    <n v="7664879"/>
    <n v="0"/>
    <n v="0"/>
    <n v="36"/>
    <n v="180"/>
  </r>
  <r>
    <s v="cf074c96-b5de-4d03-b833-a5a800f825cb"/>
    <x v="9"/>
    <x v="1"/>
    <x v="3"/>
    <x v="0"/>
    <n v="62"/>
    <n v="19"/>
    <n v="3544"/>
    <n v="18649"/>
    <n v="4232201"/>
    <n v="0"/>
    <n v="0"/>
    <n v="57"/>
    <n v="186"/>
  </r>
  <r>
    <s v="0eb09e31-8945-45a0-a98c-a5a800f825cb"/>
    <x v="0"/>
    <x v="0"/>
    <x v="0"/>
    <x v="0"/>
    <n v="0"/>
    <n v="0"/>
    <n v="0"/>
    <n v="78981"/>
    <n v="17358230"/>
    <n v="0"/>
    <n v="0"/>
    <n v="0"/>
    <n v="0"/>
  </r>
  <r>
    <s v="0eb09e31-8945-45a0-a98c-a5a800f825cb"/>
    <x v="0"/>
    <x v="0"/>
    <x v="1"/>
    <x v="0"/>
    <n v="0"/>
    <n v="0"/>
    <n v="0"/>
    <n v="92586"/>
    <n v="18935607"/>
    <n v="0"/>
    <n v="0"/>
    <n v="0"/>
    <n v="0"/>
  </r>
  <r>
    <s v="0eb09e31-8945-45a0-a98c-a5a800f825cb"/>
    <x v="0"/>
    <x v="0"/>
    <x v="2"/>
    <x v="0"/>
    <n v="0"/>
    <n v="0"/>
    <n v="0"/>
    <n v="98651"/>
    <n v="25360100"/>
    <n v="0"/>
    <n v="0"/>
    <n v="0"/>
    <n v="0"/>
  </r>
  <r>
    <s v="0eb09e31-8945-45a0-a98c-a5a800f825cb"/>
    <x v="0"/>
    <x v="0"/>
    <x v="3"/>
    <x v="0"/>
    <n v="0"/>
    <n v="0"/>
    <n v="0"/>
    <n v="34826"/>
    <n v="9221555"/>
    <n v="0"/>
    <n v="0"/>
    <n v="0"/>
    <n v="0"/>
  </r>
  <r>
    <s v="0eb09e31-8945-45a0-a98c-a5a800f825cb"/>
    <x v="0"/>
    <x v="1"/>
    <x v="0"/>
    <x v="0"/>
    <n v="0"/>
    <n v="0"/>
    <n v="0"/>
    <n v="81252"/>
    <n v="18125727"/>
    <n v="0"/>
    <n v="0"/>
    <n v="0"/>
    <n v="0"/>
  </r>
  <r>
    <s v="0eb09e31-8945-45a0-a98c-a5a800f825cb"/>
    <x v="0"/>
    <x v="1"/>
    <x v="1"/>
    <x v="0"/>
    <n v="0"/>
    <n v="0"/>
    <n v="0"/>
    <n v="72935"/>
    <n v="15079546"/>
    <n v="0"/>
    <n v="0"/>
    <n v="0"/>
    <n v="0"/>
  </r>
  <r>
    <s v="0eb09e31-8945-45a0-a98c-a5a800f825cb"/>
    <x v="0"/>
    <x v="1"/>
    <x v="2"/>
    <x v="0"/>
    <n v="5"/>
    <n v="2"/>
    <n v="210"/>
    <n v="83661"/>
    <n v="21720122"/>
    <n v="0"/>
    <n v="0.1"/>
    <n v="42"/>
    <n v="105"/>
  </r>
  <r>
    <s v="0eb09e31-8945-45a0-a98c-a5a800f825cb"/>
    <x v="0"/>
    <x v="1"/>
    <x v="3"/>
    <x v="0"/>
    <n v="0"/>
    <n v="0"/>
    <n v="0"/>
    <n v="26814"/>
    <n v="7085136"/>
    <n v="0"/>
    <n v="0"/>
    <n v="0"/>
    <n v="0"/>
  </r>
  <r>
    <s v="0eb09e31-8945-45a0-a98c-a5a800f825cb"/>
    <x v="1"/>
    <x v="0"/>
    <x v="0"/>
    <x v="0"/>
    <n v="0"/>
    <n v="0"/>
    <n v="0"/>
    <n v="78814"/>
    <n v="16804092"/>
    <n v="0"/>
    <n v="0"/>
    <n v="0"/>
    <n v="0"/>
  </r>
  <r>
    <s v="0eb09e31-8945-45a0-a98c-a5a800f825cb"/>
    <x v="1"/>
    <x v="0"/>
    <x v="1"/>
    <x v="0"/>
    <n v="0"/>
    <n v="0"/>
    <n v="0"/>
    <n v="94603"/>
    <n v="18506714"/>
    <n v="0"/>
    <n v="0"/>
    <n v="0"/>
    <n v="0"/>
  </r>
  <r>
    <s v="0eb09e31-8945-45a0-a98c-a5a800f825cb"/>
    <x v="1"/>
    <x v="0"/>
    <x v="2"/>
    <x v="0"/>
    <n v="5"/>
    <n v="1"/>
    <n v="150"/>
    <n v="99317"/>
    <n v="25404655"/>
    <n v="0"/>
    <n v="0.1"/>
    <n v="30"/>
    <n v="150"/>
  </r>
  <r>
    <s v="0eb09e31-8945-45a0-a98c-a5a800f825cb"/>
    <x v="1"/>
    <x v="0"/>
    <x v="3"/>
    <x v="0"/>
    <n v="17"/>
    <n v="5"/>
    <n v="670"/>
    <n v="35086"/>
    <n v="10052710"/>
    <n v="0.1"/>
    <n v="0.5"/>
    <n v="39.4"/>
    <n v="134"/>
  </r>
  <r>
    <s v="0eb09e31-8945-45a0-a98c-a5a800f825cb"/>
    <x v="1"/>
    <x v="1"/>
    <x v="0"/>
    <x v="0"/>
    <n v="0"/>
    <n v="0"/>
    <n v="0"/>
    <n v="80981"/>
    <n v="17627772"/>
    <n v="0"/>
    <n v="0"/>
    <n v="0"/>
    <n v="0"/>
  </r>
  <r>
    <s v="0eb09e31-8945-45a0-a98c-a5a800f825cb"/>
    <x v="1"/>
    <x v="1"/>
    <x v="1"/>
    <x v="0"/>
    <n v="0"/>
    <n v="0"/>
    <n v="0"/>
    <n v="74322"/>
    <n v="15024704"/>
    <n v="0"/>
    <n v="0"/>
    <n v="0"/>
    <n v="0"/>
  </r>
  <r>
    <s v="0eb09e31-8945-45a0-a98c-a5a800f825cb"/>
    <x v="1"/>
    <x v="1"/>
    <x v="2"/>
    <x v="0"/>
    <n v="29"/>
    <n v="7"/>
    <n v="1080"/>
    <n v="83730"/>
    <n v="21978059"/>
    <n v="0.1"/>
    <n v="0.3"/>
    <n v="37.200000000000003"/>
    <n v="154.30000000000001"/>
  </r>
  <r>
    <s v="0eb09e31-8945-45a0-a98c-a5a800f825cb"/>
    <x v="1"/>
    <x v="1"/>
    <x v="3"/>
    <x v="0"/>
    <n v="15"/>
    <n v="3"/>
    <n v="510"/>
    <n v="27578"/>
    <n v="7834958"/>
    <n v="0.1"/>
    <n v="0.5"/>
    <n v="34"/>
    <n v="170"/>
  </r>
  <r>
    <s v="0eb09e31-8945-45a0-a98c-a5a800f825cb"/>
    <x v="2"/>
    <x v="0"/>
    <x v="0"/>
    <x v="0"/>
    <n v="0"/>
    <n v="0"/>
    <n v="0"/>
    <n v="80083"/>
    <n v="17678974"/>
    <n v="0"/>
    <n v="0"/>
    <n v="0"/>
    <n v="0"/>
  </r>
  <r>
    <s v="0eb09e31-8945-45a0-a98c-a5a800f825cb"/>
    <x v="2"/>
    <x v="0"/>
    <x v="1"/>
    <x v="0"/>
    <n v="0"/>
    <n v="0"/>
    <n v="0"/>
    <n v="99081"/>
    <n v="19490251"/>
    <n v="0"/>
    <n v="0"/>
    <n v="0"/>
    <n v="0"/>
  </r>
  <r>
    <s v="0eb09e31-8945-45a0-a98c-a5a800f825cb"/>
    <x v="2"/>
    <x v="0"/>
    <x v="2"/>
    <x v="0"/>
    <n v="12"/>
    <n v="4"/>
    <n v="360"/>
    <n v="103069"/>
    <n v="25756615"/>
    <n v="0"/>
    <n v="0.1"/>
    <n v="30"/>
    <n v="90"/>
  </r>
  <r>
    <s v="0eb09e31-8945-45a0-a98c-a5a800f825cb"/>
    <x v="2"/>
    <x v="0"/>
    <x v="3"/>
    <x v="0"/>
    <n v="23"/>
    <n v="6"/>
    <n v="870"/>
    <n v="35736"/>
    <n v="9140339"/>
    <n v="0.2"/>
    <n v="0.6"/>
    <n v="37.799999999999997"/>
    <n v="145"/>
  </r>
  <r>
    <s v="0eb09e31-8945-45a0-a98c-a5a800f825cb"/>
    <x v="2"/>
    <x v="1"/>
    <x v="0"/>
    <x v="0"/>
    <n v="0"/>
    <n v="0"/>
    <n v="0"/>
    <n v="82530"/>
    <n v="18595901"/>
    <n v="0"/>
    <n v="0"/>
    <n v="0"/>
    <n v="0"/>
  </r>
  <r>
    <s v="0eb09e31-8945-45a0-a98c-a5a800f825cb"/>
    <x v="2"/>
    <x v="1"/>
    <x v="1"/>
    <x v="0"/>
    <n v="0"/>
    <n v="0"/>
    <n v="0"/>
    <n v="79520"/>
    <n v="16044237"/>
    <n v="0"/>
    <n v="0"/>
    <n v="0"/>
    <n v="0"/>
  </r>
  <r>
    <s v="0eb09e31-8945-45a0-a98c-a5a800f825cb"/>
    <x v="2"/>
    <x v="1"/>
    <x v="2"/>
    <x v="0"/>
    <n v="37"/>
    <n v="4"/>
    <n v="975"/>
    <n v="86970"/>
    <n v="22320616"/>
    <n v="0"/>
    <n v="0.4"/>
    <n v="26.4"/>
    <n v="243.8"/>
  </r>
  <r>
    <s v="0eb09e31-8945-45a0-a98c-a5a800f825cb"/>
    <x v="2"/>
    <x v="1"/>
    <x v="3"/>
    <x v="0"/>
    <n v="33"/>
    <n v="9"/>
    <n v="1199"/>
    <n v="28483"/>
    <n v="7207544"/>
    <n v="0.3"/>
    <n v="1.2"/>
    <n v="36.299999999999997"/>
    <n v="133.19999999999999"/>
  </r>
  <r>
    <s v="0eb09e31-8945-45a0-a98c-a5a800f825cb"/>
    <x v="3"/>
    <x v="0"/>
    <x v="0"/>
    <x v="0"/>
    <n v="0"/>
    <n v="0"/>
    <n v="0"/>
    <n v="81207"/>
    <n v="18798967"/>
    <n v="0"/>
    <n v="0"/>
    <n v="0"/>
    <n v="0"/>
  </r>
  <r>
    <s v="0eb09e31-8945-45a0-a98c-a5a800f825cb"/>
    <x v="3"/>
    <x v="0"/>
    <x v="1"/>
    <x v="0"/>
    <n v="3"/>
    <n v="1"/>
    <n v="90"/>
    <n v="102831"/>
    <n v="21381730"/>
    <n v="0"/>
    <n v="0"/>
    <n v="30"/>
    <n v="90"/>
  </r>
  <r>
    <s v="0eb09e31-8945-45a0-a98c-a5a800f825cb"/>
    <x v="3"/>
    <x v="0"/>
    <x v="2"/>
    <x v="0"/>
    <n v="24"/>
    <n v="5"/>
    <n v="715"/>
    <n v="107272"/>
    <n v="27609527"/>
    <n v="0"/>
    <n v="0.2"/>
    <n v="29.8"/>
    <n v="143"/>
  </r>
  <r>
    <s v="0eb09e31-8945-45a0-a98c-a5a800f825cb"/>
    <x v="3"/>
    <x v="0"/>
    <x v="3"/>
    <x v="0"/>
    <n v="31"/>
    <n v="8"/>
    <n v="1155"/>
    <n v="36533"/>
    <n v="10020418"/>
    <n v="0.2"/>
    <n v="0.8"/>
    <n v="37.299999999999997"/>
    <n v="144.4"/>
  </r>
  <r>
    <s v="0eb09e31-8945-45a0-a98c-a5a800f825cb"/>
    <x v="3"/>
    <x v="1"/>
    <x v="0"/>
    <x v="0"/>
    <n v="0"/>
    <n v="0"/>
    <n v="0"/>
    <n v="83754"/>
    <n v="19696929"/>
    <n v="0"/>
    <n v="0"/>
    <n v="0"/>
    <n v="0"/>
  </r>
  <r>
    <s v="0eb09e31-8945-45a0-a98c-a5a800f825cb"/>
    <x v="3"/>
    <x v="1"/>
    <x v="1"/>
    <x v="0"/>
    <n v="0"/>
    <n v="0"/>
    <n v="0"/>
    <n v="82903"/>
    <n v="17583643"/>
    <n v="0"/>
    <n v="0"/>
    <n v="0"/>
    <n v="0"/>
  </r>
  <r>
    <s v="0eb09e31-8945-45a0-a98c-a5a800f825cb"/>
    <x v="3"/>
    <x v="1"/>
    <x v="2"/>
    <x v="0"/>
    <n v="46"/>
    <n v="8"/>
    <n v="1230"/>
    <n v="91197"/>
    <n v="23286737"/>
    <n v="0.1"/>
    <n v="0.5"/>
    <n v="26.7"/>
    <n v="153.80000000000001"/>
  </r>
  <r>
    <s v="0eb09e31-8945-45a0-a98c-a5a800f825cb"/>
    <x v="3"/>
    <x v="1"/>
    <x v="3"/>
    <x v="0"/>
    <n v="54"/>
    <n v="13"/>
    <n v="2400"/>
    <n v="29385"/>
    <n v="7805397"/>
    <n v="0.4"/>
    <n v="1.8"/>
    <n v="44.4"/>
    <n v="184.6"/>
  </r>
  <r>
    <s v="0eb09e31-8945-45a0-a98c-a5a800f825cb"/>
    <x v="4"/>
    <x v="0"/>
    <x v="0"/>
    <x v="0"/>
    <n v="0"/>
    <n v="0"/>
    <n v="0"/>
    <n v="82984"/>
    <n v="18648461"/>
    <n v="0"/>
    <n v="0"/>
    <n v="0"/>
    <n v="0"/>
  </r>
  <r>
    <s v="0eb09e31-8945-45a0-a98c-a5a800f825cb"/>
    <x v="4"/>
    <x v="0"/>
    <x v="1"/>
    <x v="0"/>
    <n v="0"/>
    <n v="0"/>
    <n v="0"/>
    <n v="112110"/>
    <n v="22575405"/>
    <n v="0"/>
    <n v="0"/>
    <n v="0"/>
    <n v="0"/>
  </r>
  <r>
    <s v="0eb09e31-8945-45a0-a98c-a5a800f825cb"/>
    <x v="4"/>
    <x v="0"/>
    <x v="2"/>
    <x v="0"/>
    <n v="30"/>
    <n v="5"/>
    <n v="900"/>
    <n v="117945"/>
    <n v="29403612"/>
    <n v="0"/>
    <n v="0.3"/>
    <n v="30"/>
    <n v="180"/>
  </r>
  <r>
    <s v="0eb09e31-8945-45a0-a98c-a5a800f825cb"/>
    <x v="4"/>
    <x v="0"/>
    <x v="3"/>
    <x v="0"/>
    <n v="48"/>
    <n v="15"/>
    <n v="1858"/>
    <n v="40759"/>
    <n v="11474375"/>
    <n v="0.4"/>
    <n v="1.2"/>
    <n v="38.700000000000003"/>
    <n v="123.9"/>
  </r>
  <r>
    <s v="0eb09e31-8945-45a0-a98c-a5a800f825cb"/>
    <x v="4"/>
    <x v="1"/>
    <x v="0"/>
    <x v="0"/>
    <n v="0"/>
    <n v="0"/>
    <n v="0"/>
    <n v="85738"/>
    <n v="19516197"/>
    <n v="0"/>
    <n v="0"/>
    <n v="0"/>
    <n v="0"/>
  </r>
  <r>
    <s v="0eb09e31-8945-45a0-a98c-a5a800f825cb"/>
    <x v="4"/>
    <x v="1"/>
    <x v="1"/>
    <x v="0"/>
    <n v="0"/>
    <n v="0"/>
    <n v="0"/>
    <n v="88342"/>
    <n v="18479175"/>
    <n v="0"/>
    <n v="0"/>
    <n v="0"/>
    <n v="0"/>
  </r>
  <r>
    <s v="0eb09e31-8945-45a0-a98c-a5a800f825cb"/>
    <x v="4"/>
    <x v="1"/>
    <x v="2"/>
    <x v="0"/>
    <n v="45"/>
    <n v="15"/>
    <n v="1500"/>
    <n v="95516"/>
    <n v="24630435"/>
    <n v="0.2"/>
    <n v="0.5"/>
    <n v="33.299999999999997"/>
    <n v="100"/>
  </r>
  <r>
    <s v="0eb09e31-8945-45a0-a98c-a5a800f825cb"/>
    <x v="4"/>
    <x v="1"/>
    <x v="3"/>
    <x v="0"/>
    <n v="81"/>
    <n v="17"/>
    <n v="3660"/>
    <n v="32542"/>
    <n v="9141227"/>
    <n v="0.5"/>
    <n v="2.5"/>
    <n v="45.2"/>
    <n v="215.3"/>
  </r>
  <r>
    <s v="0eb09e31-8945-45a0-a98c-a5a800f825cb"/>
    <x v="5"/>
    <x v="0"/>
    <x v="0"/>
    <x v="0"/>
    <n v="0"/>
    <n v="0"/>
    <n v="0"/>
    <n v="80729"/>
    <n v="18373487"/>
    <n v="0"/>
    <n v="0"/>
    <n v="0"/>
    <n v="0"/>
  </r>
  <r>
    <s v="0eb09e31-8945-45a0-a98c-a5a800f825cb"/>
    <x v="5"/>
    <x v="0"/>
    <x v="1"/>
    <x v="0"/>
    <n v="0"/>
    <n v="0"/>
    <n v="0"/>
    <n v="114774"/>
    <n v="23833374"/>
    <n v="0"/>
    <n v="0"/>
    <n v="0"/>
    <n v="0"/>
  </r>
  <r>
    <s v="0eb09e31-8945-45a0-a98c-a5a800f825cb"/>
    <x v="5"/>
    <x v="0"/>
    <x v="2"/>
    <x v="0"/>
    <n v="32"/>
    <n v="7"/>
    <n v="1115"/>
    <n v="118748"/>
    <n v="29889436"/>
    <n v="0.1"/>
    <n v="0.3"/>
    <n v="34.799999999999997"/>
    <n v="159.30000000000001"/>
  </r>
  <r>
    <s v="0eb09e31-8945-45a0-a98c-a5a800f825cb"/>
    <x v="5"/>
    <x v="0"/>
    <x v="3"/>
    <x v="0"/>
    <n v="57"/>
    <n v="14"/>
    <n v="2400"/>
    <n v="46588"/>
    <n v="12641608"/>
    <n v="0.3"/>
    <n v="1.2"/>
    <n v="42.1"/>
    <n v="171.4"/>
  </r>
  <r>
    <s v="0eb09e31-8945-45a0-a98c-a5a800f825cb"/>
    <x v="5"/>
    <x v="1"/>
    <x v="0"/>
    <x v="0"/>
    <n v="0"/>
    <n v="0"/>
    <n v="0"/>
    <n v="84136"/>
    <n v="19314456"/>
    <n v="0"/>
    <n v="0"/>
    <n v="0"/>
    <n v="0"/>
  </r>
  <r>
    <s v="0eb09e31-8945-45a0-a98c-a5a800f825cb"/>
    <x v="5"/>
    <x v="1"/>
    <x v="1"/>
    <x v="0"/>
    <n v="0"/>
    <n v="0"/>
    <n v="0"/>
    <n v="90615"/>
    <n v="19664703"/>
    <n v="0"/>
    <n v="0"/>
    <n v="0"/>
    <n v="0"/>
  </r>
  <r>
    <s v="0eb09e31-8945-45a0-a98c-a5a800f825cb"/>
    <x v="5"/>
    <x v="1"/>
    <x v="2"/>
    <x v="0"/>
    <n v="37"/>
    <n v="12"/>
    <n v="1620"/>
    <n v="94020"/>
    <n v="24459019"/>
    <n v="0.1"/>
    <n v="0.4"/>
    <n v="43.8"/>
    <n v="135"/>
  </r>
  <r>
    <s v="0eb09e31-8945-45a0-a98c-a5a800f825cb"/>
    <x v="5"/>
    <x v="1"/>
    <x v="3"/>
    <x v="0"/>
    <n v="101"/>
    <n v="25"/>
    <n v="4911"/>
    <n v="37296"/>
    <n v="10252058"/>
    <n v="0.7"/>
    <n v="2.7"/>
    <n v="48.6"/>
    <n v="196.4"/>
  </r>
  <r>
    <s v="0eb09e31-8945-45a0-a98c-a5a800f825cb"/>
    <x v="6"/>
    <x v="0"/>
    <x v="0"/>
    <x v="0"/>
    <n v="0"/>
    <n v="0"/>
    <n v="0"/>
    <n v="74501"/>
    <n v="16621133"/>
    <n v="0"/>
    <n v="0"/>
    <n v="0"/>
    <n v="0"/>
  </r>
  <r>
    <s v="0eb09e31-8945-45a0-a98c-a5a800f825cb"/>
    <x v="6"/>
    <x v="0"/>
    <x v="1"/>
    <x v="0"/>
    <n v="0"/>
    <n v="0"/>
    <n v="0"/>
    <n v="110713"/>
    <n v="23386260"/>
    <n v="0"/>
    <n v="0"/>
    <n v="0"/>
    <n v="0"/>
  </r>
  <r>
    <s v="0eb09e31-8945-45a0-a98c-a5a800f825cb"/>
    <x v="6"/>
    <x v="0"/>
    <x v="2"/>
    <x v="0"/>
    <n v="50"/>
    <n v="10"/>
    <n v="1890"/>
    <n v="113932"/>
    <n v="28846813"/>
    <n v="0.1"/>
    <n v="0.4"/>
    <n v="37.799999999999997"/>
    <n v="189"/>
  </r>
  <r>
    <s v="0eb09e31-8945-45a0-a98c-a5a800f825cb"/>
    <x v="6"/>
    <x v="0"/>
    <x v="3"/>
    <x v="0"/>
    <n v="59"/>
    <n v="17"/>
    <n v="2667"/>
    <n v="52398"/>
    <n v="14350847"/>
    <n v="0.3"/>
    <n v="1.1000000000000001"/>
    <n v="45.2"/>
    <n v="156.9"/>
  </r>
  <r>
    <s v="0eb09e31-8945-45a0-a98c-a5a800f825cb"/>
    <x v="6"/>
    <x v="1"/>
    <x v="0"/>
    <x v="0"/>
    <n v="0"/>
    <n v="0"/>
    <n v="0"/>
    <n v="77834"/>
    <n v="17467070"/>
    <n v="0"/>
    <n v="0"/>
    <n v="0"/>
    <n v="0"/>
  </r>
  <r>
    <s v="0eb09e31-8945-45a0-a98c-a5a800f825cb"/>
    <x v="6"/>
    <x v="1"/>
    <x v="1"/>
    <x v="0"/>
    <n v="1"/>
    <n v="1"/>
    <n v="30"/>
    <n v="88286"/>
    <n v="19248399"/>
    <n v="0"/>
    <n v="0"/>
    <n v="30"/>
    <n v="30"/>
  </r>
  <r>
    <s v="0eb09e31-8945-45a0-a98c-a5a800f825cb"/>
    <x v="6"/>
    <x v="1"/>
    <x v="2"/>
    <x v="0"/>
    <n v="44"/>
    <n v="12"/>
    <n v="1740"/>
    <n v="89680"/>
    <n v="22909235"/>
    <n v="0.1"/>
    <n v="0.5"/>
    <n v="39.5"/>
    <n v="145"/>
  </r>
  <r>
    <s v="0eb09e31-8945-45a0-a98c-a5a800f825cb"/>
    <x v="6"/>
    <x v="1"/>
    <x v="3"/>
    <x v="0"/>
    <n v="131"/>
    <n v="28"/>
    <n v="5542"/>
    <n v="42162"/>
    <n v="11415848"/>
    <n v="0.7"/>
    <n v="3.1"/>
    <n v="42.3"/>
    <n v="197.9"/>
  </r>
  <r>
    <s v="0eb09e31-8945-45a0-a98c-a5a800f825cb"/>
    <x v="7"/>
    <x v="0"/>
    <x v="0"/>
    <x v="0"/>
    <n v="0"/>
    <n v="0"/>
    <n v="0"/>
    <n v="61406"/>
    <n v="13800854"/>
    <n v="0"/>
    <n v="0"/>
    <n v="0"/>
    <n v="0"/>
  </r>
  <r>
    <s v="0eb09e31-8945-45a0-a98c-a5a800f825cb"/>
    <x v="7"/>
    <x v="0"/>
    <x v="1"/>
    <x v="0"/>
    <n v="2"/>
    <n v="2"/>
    <n v="60"/>
    <n v="102839"/>
    <n v="21422532"/>
    <n v="0"/>
    <n v="0"/>
    <n v="30"/>
    <n v="30"/>
  </r>
  <r>
    <s v="0eb09e31-8945-45a0-a98c-a5a800f825cb"/>
    <x v="7"/>
    <x v="0"/>
    <x v="2"/>
    <x v="0"/>
    <n v="63"/>
    <n v="14"/>
    <n v="2418"/>
    <n v="107229"/>
    <n v="26803277"/>
    <n v="0.1"/>
    <n v="0.6"/>
    <n v="38.4"/>
    <n v="172.7"/>
  </r>
  <r>
    <s v="0eb09e31-8945-45a0-a98c-a5a800f825cb"/>
    <x v="7"/>
    <x v="0"/>
    <x v="3"/>
    <x v="0"/>
    <n v="71"/>
    <n v="18"/>
    <n v="3444"/>
    <n v="56243"/>
    <n v="15297775"/>
    <n v="0.3"/>
    <n v="1.3"/>
    <n v="48.5"/>
    <n v="191.3"/>
  </r>
  <r>
    <s v="0eb09e31-8945-45a0-a98c-a5a800f825cb"/>
    <x v="7"/>
    <x v="1"/>
    <x v="0"/>
    <x v="0"/>
    <n v="0"/>
    <n v="0"/>
    <n v="0"/>
    <n v="64219"/>
    <n v="14464100"/>
    <n v="0"/>
    <n v="0"/>
    <n v="0"/>
    <n v="0"/>
  </r>
  <r>
    <s v="0eb09e31-8945-45a0-a98c-a5a800f825cb"/>
    <x v="7"/>
    <x v="1"/>
    <x v="1"/>
    <x v="0"/>
    <n v="1"/>
    <n v="1"/>
    <n v="30"/>
    <n v="83211"/>
    <n v="17532710"/>
    <n v="0"/>
    <n v="0"/>
    <n v="30"/>
    <n v="30"/>
  </r>
  <r>
    <s v="0eb09e31-8945-45a0-a98c-a5a800f825cb"/>
    <x v="7"/>
    <x v="1"/>
    <x v="2"/>
    <x v="0"/>
    <n v="45"/>
    <n v="14"/>
    <n v="1860"/>
    <n v="84022"/>
    <n v="20954850"/>
    <n v="0.2"/>
    <n v="0.5"/>
    <n v="41.3"/>
    <n v="132.9"/>
  </r>
  <r>
    <s v="0eb09e31-8945-45a0-a98c-a5a800f825cb"/>
    <x v="7"/>
    <x v="1"/>
    <x v="3"/>
    <x v="0"/>
    <n v="178"/>
    <n v="44"/>
    <n v="7564"/>
    <n v="45489"/>
    <n v="12226956"/>
    <n v="1"/>
    <n v="3.9"/>
    <n v="42.5"/>
    <n v="171.9"/>
  </r>
  <r>
    <s v="0eb09e31-8945-45a0-a98c-a5a800f825cb"/>
    <x v="8"/>
    <x v="0"/>
    <x v="0"/>
    <x v="0"/>
    <n v="0"/>
    <n v="0"/>
    <n v="0"/>
    <n v="57922"/>
    <n v="7888427"/>
    <n v="0"/>
    <n v="0"/>
    <n v="0"/>
    <n v="0"/>
  </r>
  <r>
    <s v="0eb09e31-8945-45a0-a98c-a5a800f825cb"/>
    <x v="8"/>
    <x v="0"/>
    <x v="1"/>
    <x v="0"/>
    <n v="0"/>
    <n v="0"/>
    <n v="0"/>
    <n v="100065"/>
    <n v="12809636"/>
    <n v="0"/>
    <n v="0"/>
    <n v="0"/>
    <n v="0"/>
  </r>
  <r>
    <s v="0eb09e31-8945-45a0-a98c-a5a800f825cb"/>
    <x v="8"/>
    <x v="0"/>
    <x v="2"/>
    <x v="0"/>
    <n v="26"/>
    <n v="8"/>
    <n v="960"/>
    <n v="111609"/>
    <n v="15959500"/>
    <n v="0.1"/>
    <n v="0.2"/>
    <n v="36.9"/>
    <n v="120"/>
  </r>
  <r>
    <s v="0eb09e31-8945-45a0-a98c-a5a800f825cb"/>
    <x v="8"/>
    <x v="0"/>
    <x v="3"/>
    <x v="0"/>
    <n v="88"/>
    <n v="27"/>
    <n v="3177"/>
    <n v="57367"/>
    <n v="9840248"/>
    <n v="0.5"/>
    <n v="1.5"/>
    <n v="36.1"/>
    <n v="117.7"/>
  </r>
  <r>
    <s v="0eb09e31-8945-45a0-a98c-a5a800f825cb"/>
    <x v="8"/>
    <x v="1"/>
    <x v="0"/>
    <x v="0"/>
    <n v="0"/>
    <n v="0"/>
    <n v="0"/>
    <n v="60232"/>
    <n v="8292180"/>
    <n v="0"/>
    <n v="0"/>
    <n v="0"/>
    <n v="0"/>
  </r>
  <r>
    <s v="0eb09e31-8945-45a0-a98c-a5a800f825cb"/>
    <x v="8"/>
    <x v="1"/>
    <x v="1"/>
    <x v="0"/>
    <n v="0"/>
    <n v="0"/>
    <n v="0"/>
    <n v="83619"/>
    <n v="10578360"/>
    <n v="0"/>
    <n v="0"/>
    <n v="0"/>
    <n v="0"/>
  </r>
  <r>
    <s v="0eb09e31-8945-45a0-a98c-a5a800f825cb"/>
    <x v="8"/>
    <x v="1"/>
    <x v="2"/>
    <x v="0"/>
    <n v="14"/>
    <n v="8"/>
    <n v="660"/>
    <n v="88261"/>
    <n v="12450646"/>
    <n v="0.1"/>
    <n v="0.2"/>
    <n v="47.1"/>
    <n v="82.5"/>
  </r>
  <r>
    <s v="0eb09e31-8945-45a0-a98c-a5a800f825cb"/>
    <x v="8"/>
    <x v="1"/>
    <x v="3"/>
    <x v="0"/>
    <n v="141"/>
    <n v="43"/>
    <n v="5743"/>
    <n v="46250"/>
    <n v="7885968"/>
    <n v="0.9"/>
    <n v="3"/>
    <n v="40.700000000000003"/>
    <n v="133.6"/>
  </r>
  <r>
    <s v="0eb09e31-8945-45a0-a98c-a5a800f825cb"/>
    <x v="9"/>
    <x v="0"/>
    <x v="0"/>
    <x v="0"/>
    <n v="0"/>
    <n v="0"/>
    <n v="0"/>
    <n v="0"/>
    <n v="0"/>
    <n v="0"/>
    <n v="0"/>
    <n v="0"/>
    <n v="0"/>
  </r>
  <r>
    <s v="0eb09e31-8945-45a0-a98c-a5a800f825cb"/>
    <x v="9"/>
    <x v="0"/>
    <x v="1"/>
    <x v="0"/>
    <n v="0"/>
    <n v="0"/>
    <n v="0"/>
    <n v="0"/>
    <n v="0"/>
    <n v="0"/>
    <n v="0"/>
    <n v="0"/>
    <n v="0"/>
  </r>
  <r>
    <s v="0eb09e31-8945-45a0-a98c-a5a800f825cb"/>
    <x v="9"/>
    <x v="0"/>
    <x v="2"/>
    <x v="0"/>
    <n v="0"/>
    <n v="0"/>
    <n v="0"/>
    <n v="0"/>
    <n v="0"/>
    <n v="0"/>
    <n v="0"/>
    <n v="0"/>
    <n v="0"/>
  </r>
  <r>
    <s v="0eb09e31-8945-45a0-a98c-a5a800f825cb"/>
    <x v="9"/>
    <x v="0"/>
    <x v="3"/>
    <x v="0"/>
    <n v="0"/>
    <n v="0"/>
    <n v="0"/>
    <n v="0"/>
    <n v="0"/>
    <n v="0"/>
    <n v="0"/>
    <n v="0"/>
    <n v="0"/>
  </r>
  <r>
    <s v="0eb09e31-8945-45a0-a98c-a5a800f825cb"/>
    <x v="9"/>
    <x v="1"/>
    <x v="0"/>
    <x v="0"/>
    <n v="0"/>
    <n v="0"/>
    <n v="0"/>
    <n v="0"/>
    <n v="0"/>
    <n v="0"/>
    <n v="0"/>
    <n v="0"/>
    <n v="0"/>
  </r>
  <r>
    <s v="0eb09e31-8945-45a0-a98c-a5a800f825cb"/>
    <x v="9"/>
    <x v="1"/>
    <x v="1"/>
    <x v="0"/>
    <n v="0"/>
    <n v="0"/>
    <n v="0"/>
    <n v="0"/>
    <n v="0"/>
    <n v="0"/>
    <n v="0"/>
    <n v="0"/>
    <n v="0"/>
  </r>
  <r>
    <s v="0eb09e31-8945-45a0-a98c-a5a800f825cb"/>
    <x v="9"/>
    <x v="1"/>
    <x v="2"/>
    <x v="0"/>
    <n v="0"/>
    <n v="0"/>
    <n v="0"/>
    <n v="0"/>
    <n v="0"/>
    <n v="0"/>
    <n v="0"/>
    <n v="0"/>
    <n v="0"/>
  </r>
  <r>
    <s v="0eb09e31-8945-45a0-a98c-a5a800f825cb"/>
    <x v="9"/>
    <x v="1"/>
    <x v="3"/>
    <x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location ref="A4:F85" firstHeaderRow="1"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2">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8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rowItems>
  <colFields count="1">
    <field x="-2"/>
  </colFields>
  <colItems count="3">
    <i>
      <x/>
    </i>
    <i i="1">
      <x v="1"/>
    </i>
    <i i="2">
      <x v="2"/>
    </i>
  </colItems>
  <pageFields count="1">
    <pageField fld="4" item="0" hier="0"/>
  </pageFields>
  <dataFields count="3">
    <dataField name="Number of Users" fld="6" baseField="3" baseItem="0"/>
    <dataField name="Number of Days Supplied" fld="7" baseField="3" baseItem="0"/>
    <dataField name="Number of Dispensings" fld="5" baseField="3" baseItem="0"/>
  </dataFields>
  <formats count="33">
    <format dxfId="103">
      <pivotArea field="4" type="button" dataOnly="0" labelOnly="1" outline="0" axis="axisPage" fieldPosition="0"/>
    </format>
    <format dxfId="102">
      <pivotArea dataOnly="0" labelOnly="1" outline="0" fieldPosition="0">
        <references count="1">
          <reference field="4" count="0"/>
        </references>
      </pivotArea>
    </format>
    <format dxfId="101">
      <pivotArea field="4" type="button" dataOnly="0" labelOnly="1" outline="0" axis="axisPage" fieldPosition="0"/>
    </format>
    <format dxfId="100">
      <pivotArea dataOnly="0" labelOnly="1" outline="0" fieldPosition="0">
        <references count="1">
          <reference field="4294967294" count="3">
            <x v="0"/>
            <x v="1"/>
            <x v="2"/>
          </reference>
        </references>
      </pivotArea>
    </format>
    <format dxfId="99">
      <pivotArea outline="0" fieldPosition="0"/>
    </format>
    <format dxfId="98">
      <pivotArea field="-2" type="button" dataOnly="0" labelOnly="1" outline="0" axis="axisCol" fieldPosition="0"/>
    </format>
    <format dxfId="97">
      <pivotArea type="topRight" dataOnly="0" labelOnly="1" outline="0" fieldPosition="0"/>
    </format>
    <format dxfId="96">
      <pivotArea dataOnly="0" labelOnly="1" outline="0" fieldPosition="0">
        <references count="1">
          <reference field="4294967294" count="3">
            <x v="0"/>
            <x v="1"/>
            <x v="2"/>
          </reference>
        </references>
      </pivotArea>
    </format>
    <format dxfId="95">
      <pivotArea outline="0" fieldPosition="0">
        <references count="3">
          <reference field="1" count="1" selected="0">
            <x v="4"/>
          </reference>
          <reference field="2" count="1" selected="0">
            <x v="0"/>
          </reference>
          <reference field="3" count="1" selected="0">
            <x v="3"/>
          </reference>
        </references>
      </pivotArea>
    </format>
    <format dxfId="94">
      <pivotArea dataOnly="0" labelOnly="1" outline="0" offset="IV4" fieldPosition="0">
        <references count="1">
          <reference field="1" count="1">
            <x v="4"/>
          </reference>
        </references>
      </pivotArea>
    </format>
    <format dxfId="93">
      <pivotArea dataOnly="0" labelOnly="1" outline="0" offset="IV256" fieldPosition="0">
        <references count="2">
          <reference field="1" count="1" selected="0">
            <x v="4"/>
          </reference>
          <reference field="2" count="1">
            <x v="0"/>
          </reference>
        </references>
      </pivotArea>
    </format>
    <format dxfId="92">
      <pivotArea dataOnly="0" labelOnly="1" outline="0" fieldPosition="0">
        <references count="3">
          <reference field="1" count="1" selected="0">
            <x v="4"/>
          </reference>
          <reference field="2" count="1" selected="0">
            <x v="0"/>
          </reference>
          <reference field="3" count="1">
            <x v="3"/>
          </reference>
        </references>
      </pivotArea>
    </format>
    <format dxfId="91">
      <pivotArea dataOnly="0" labelOnly="1" outline="0" offset="IV7" fieldPosition="0">
        <references count="1">
          <reference field="1" count="1">
            <x v="4"/>
          </reference>
        </references>
      </pivotArea>
    </format>
    <format dxfId="90">
      <pivotArea dataOnly="0" labelOnly="1" outline="0" offset="IV6:IV7" fieldPosition="0">
        <references count="1">
          <reference field="1" count="1">
            <x v="4"/>
          </reference>
        </references>
      </pivotArea>
    </format>
    <format dxfId="89">
      <pivotArea dataOnly="0" labelOnly="1" outline="0" offset="IV6:IV7" fieldPosition="0">
        <references count="1">
          <reference field="1" count="1">
            <x v="4"/>
          </reference>
        </references>
      </pivotArea>
    </format>
    <format dxfId="88">
      <pivotArea dataOnly="0" labelOnly="1" outline="0" offset="IV6:IV7" fieldPosition="0">
        <references count="1">
          <reference field="1" count="1">
            <x v="4"/>
          </reference>
        </references>
      </pivotArea>
    </format>
    <format dxfId="87">
      <pivotArea outline="0" fieldPosition="0">
        <references count="4">
          <reference field="4294967294" count="1" selected="0">
            <x v="1"/>
          </reference>
          <reference field="1" count="1" selected="0">
            <x v="9"/>
          </reference>
          <reference field="2" count="1" selected="0">
            <x v="0"/>
          </reference>
          <reference field="3" count="1" selected="0">
            <x v="0"/>
          </reference>
        </references>
      </pivotArea>
    </format>
    <format dxfId="86">
      <pivotArea outline="0" fieldPosition="0">
        <references count="4">
          <reference field="4294967294" count="1" selected="0">
            <x v="1"/>
          </reference>
          <reference field="1" count="1" selected="0">
            <x v="9"/>
          </reference>
          <reference field="2" count="1" selected="0">
            <x v="0"/>
          </reference>
          <reference field="3" count="1" selected="0">
            <x v="1"/>
          </reference>
        </references>
      </pivotArea>
    </format>
    <format dxfId="85">
      <pivotArea field="3" type="button" dataOnly="0" labelOnly="1" outline="0" axis="axisRow" fieldPosition="2"/>
    </format>
    <format dxfId="84">
      <pivotArea dataOnly="0" labelOnly="1" outline="0" fieldPosition="0">
        <references count="1">
          <reference field="4294967294" count="1">
            <x v="2"/>
          </reference>
        </references>
      </pivotArea>
    </format>
    <format dxfId="83">
      <pivotArea dataOnly="0" labelOnly="1" outline="0" fieldPosition="0">
        <references count="1">
          <reference field="4294967294" count="1">
            <x v="2"/>
          </reference>
        </references>
      </pivotArea>
    </format>
    <format dxfId="82">
      <pivotArea dataOnly="0" labelOnly="1" outline="0" fieldPosition="0">
        <references count="1">
          <reference field="4294967294" count="1">
            <x v="2"/>
          </reference>
        </references>
      </pivotArea>
    </format>
    <format dxfId="81">
      <pivotArea dataOnly="0" labelOnly="1" outline="0" fieldPosition="0">
        <references count="1">
          <reference field="4294967294" count="1">
            <x v="2"/>
          </reference>
        </references>
      </pivotArea>
    </format>
    <format dxfId="80">
      <pivotArea dataOnly="0" labelOnly="1" outline="0" fieldPosition="0">
        <references count="1">
          <reference field="4294967294" count="1">
            <x v="2"/>
          </reference>
        </references>
      </pivotArea>
    </format>
    <format dxfId="79">
      <pivotArea dataOnly="0" labelOnly="1" outline="0" fieldPosition="0">
        <references count="1">
          <reference field="4294967294" count="3">
            <x v="0"/>
            <x v="1"/>
            <x v="2"/>
          </reference>
        </references>
      </pivotArea>
    </format>
    <format dxfId="78">
      <pivotArea dataOnly="0" labelOnly="1" outline="0" offset="IV6" fieldPosition="0">
        <references count="1">
          <reference field="1" count="1">
            <x v="4"/>
          </reference>
        </references>
      </pivotArea>
    </format>
    <format dxfId="77">
      <pivotArea dataOnly="0" labelOnly="1" outline="0" offset="IV6" fieldPosition="0">
        <references count="1">
          <reference field="1" count="1">
            <x v="4"/>
          </reference>
        </references>
      </pivotArea>
    </format>
    <format dxfId="76">
      <pivotArea dataOnly="0" labelOnly="1" outline="0" offset="IV6" fieldPosition="0">
        <references count="1">
          <reference field="1" count="1">
            <x v="4"/>
          </reference>
        </references>
      </pivotArea>
    </format>
    <format dxfId="75">
      <pivotArea outline="0" fieldPosition="0">
        <references count="3">
          <reference field="1" count="1" selected="0">
            <x v="4"/>
          </reference>
          <reference field="2" count="1" selected="0">
            <x v="1"/>
          </reference>
          <reference field="3" count="1" selected="0">
            <x v="3"/>
          </reference>
        </references>
      </pivotArea>
    </format>
    <format dxfId="74">
      <pivotArea dataOnly="0" labelOnly="1" outline="0" offset="IV256" fieldPosition="0">
        <references count="1">
          <reference field="1" count="1">
            <x v="4"/>
          </reference>
        </references>
      </pivotArea>
    </format>
    <format dxfId="73">
      <pivotArea dataOnly="0" labelOnly="1" outline="0" offset="IV256" fieldPosition="0">
        <references count="2">
          <reference field="1" count="1" selected="0">
            <x v="4"/>
          </reference>
          <reference field="2" count="1">
            <x v="1"/>
          </reference>
        </references>
      </pivotArea>
    </format>
    <format dxfId="72">
      <pivotArea dataOnly="0" labelOnly="1" outline="0" fieldPosition="0">
        <references count="3">
          <reference field="1" count="1" selected="0">
            <x v="4"/>
          </reference>
          <reference field="2" count="1" selected="0">
            <x v="1"/>
          </reference>
          <reference field="3" count="1">
            <x v="3"/>
          </reference>
        </references>
      </pivotArea>
    </format>
    <format dxfId="71">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2"/>
    <field x="3"/>
  </rowFields>
  <rowItems count="8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rowItems>
  <colItems count="1">
    <i/>
  </colItems>
  <pageFields count="1">
    <pageField fld="4" item="0" hier="0"/>
  </pageFields>
  <dataFields count="1">
    <dataField name="Prevalence (User per 10,000 Enrollees) " fld="20" baseField="3" baseItem="0"/>
  </dataFields>
  <formats count="20">
    <format dxfId="70">
      <pivotArea type="topRight" dataOnly="0" labelOnly="1" outline="0" fieldPosition="0"/>
    </format>
    <format dxfId="69">
      <pivotArea type="origin" dataOnly="0" labelOnly="1" outline="0" fieldPosition="0"/>
    </format>
    <format dxfId="68">
      <pivotArea field="4" type="button" dataOnly="0" labelOnly="1" outline="0" axis="axisPage" fieldPosition="0"/>
    </format>
    <format dxfId="67">
      <pivotArea type="origin" dataOnly="0" labelOnly="1" outline="0" fieldPosition="0"/>
    </format>
    <format dxfId="66">
      <pivotArea type="topRight" dataOnly="0" labelOnly="1" outline="0" fieldPosition="0"/>
    </format>
    <format dxfId="65">
      <pivotArea outline="0" fieldPosition="0"/>
    </format>
    <format dxfId="64">
      <pivotArea type="topRight" dataOnly="0" labelOnly="1" outline="0" fieldPosition="0"/>
    </format>
    <format dxfId="63">
      <pivotArea outline="0" fieldPosition="0">
        <references count="3">
          <reference field="1" count="1" selected="0">
            <x v="4"/>
          </reference>
          <reference field="2" count="1" selected="0">
            <x v="0"/>
          </reference>
          <reference field="3" count="1" selected="0">
            <x v="3"/>
          </reference>
        </references>
      </pivotArea>
    </format>
    <format dxfId="62">
      <pivotArea dataOnly="0" labelOnly="1" outline="0" offset="IV4" fieldPosition="0">
        <references count="1">
          <reference field="1" count="1">
            <x v="4"/>
          </reference>
        </references>
      </pivotArea>
    </format>
    <format dxfId="61">
      <pivotArea dataOnly="0" labelOnly="1" outline="0" offset="IV256" fieldPosition="0">
        <references count="2">
          <reference field="1" count="1" selected="0">
            <x v="4"/>
          </reference>
          <reference field="2" count="1">
            <x v="0"/>
          </reference>
        </references>
      </pivotArea>
    </format>
    <format dxfId="60">
      <pivotArea dataOnly="0" labelOnly="1" outline="0" fieldPosition="0">
        <references count="3">
          <reference field="1" count="1" selected="0">
            <x v="4"/>
          </reference>
          <reference field="2" count="1" selected="0">
            <x v="0"/>
          </reference>
          <reference field="3" count="1">
            <x v="3"/>
          </reference>
        </references>
      </pivotArea>
    </format>
    <format dxfId="59">
      <pivotArea field="3" type="button" dataOnly="0" labelOnly="1" outline="0" axis="axisRow" fieldPosition="2"/>
    </format>
    <format dxfId="58">
      <pivotArea dataOnly="0" labelOnly="1" outline="0" offset="IV5" fieldPosition="0">
        <references count="1">
          <reference field="1" count="1">
            <x v="4"/>
          </reference>
        </references>
      </pivotArea>
    </format>
    <format dxfId="57">
      <pivotArea dataOnly="0" labelOnly="1" outline="0" offset="IV5" fieldPosition="0">
        <references count="1">
          <reference field="1" count="1">
            <x v="4"/>
          </reference>
        </references>
      </pivotArea>
    </format>
    <format dxfId="56">
      <pivotArea dataOnly="0" labelOnly="1" outline="0" offset="IV5" fieldPosition="0">
        <references count="1">
          <reference field="1" count="1">
            <x v="4"/>
          </reference>
        </references>
      </pivotArea>
    </format>
    <format dxfId="55">
      <pivotArea outline="0" fieldPosition="0">
        <references count="3">
          <reference field="1" count="1" selected="0">
            <x v="4"/>
          </reference>
          <reference field="2" count="1" selected="0">
            <x v="1"/>
          </reference>
          <reference field="3" count="1" selected="0">
            <x v="3"/>
          </reference>
        </references>
      </pivotArea>
    </format>
    <format dxfId="54">
      <pivotArea dataOnly="0" labelOnly="1" outline="0" offset="IV256" fieldPosition="0">
        <references count="1">
          <reference field="1" count="1">
            <x v="4"/>
          </reference>
        </references>
      </pivotArea>
    </format>
    <format dxfId="53">
      <pivotArea dataOnly="0" labelOnly="1" outline="0" offset="IV256" fieldPosition="0">
        <references count="2">
          <reference field="1" count="1" selected="0">
            <x v="4"/>
          </reference>
          <reference field="2" count="1">
            <x v="1"/>
          </reference>
        </references>
      </pivotArea>
    </format>
    <format dxfId="52">
      <pivotArea dataOnly="0" labelOnly="1" outline="0" fieldPosition="0">
        <references count="3">
          <reference field="1" count="1" selected="0">
            <x v="4"/>
          </reference>
          <reference field="2" count="1" selected="0">
            <x v="1"/>
          </reference>
          <reference field="3" count="1">
            <x v="3"/>
          </reference>
        </references>
      </pivotArea>
    </format>
    <format dxfId="51">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8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rowItems>
  <colItems count="1">
    <i/>
  </colItems>
  <pageFields count="1">
    <pageField fld="4" item="0" hier="0"/>
  </pageFields>
  <dataFields count="1">
    <dataField name="Number of Days Supplied per User" fld="19" baseField="3" baseItem="0"/>
  </dataFields>
  <formats count="17">
    <format dxfId="50">
      <pivotArea outline="0" fieldPosition="0"/>
    </format>
    <format dxfId="49">
      <pivotArea type="topRight" dataOnly="0" labelOnly="1" outline="0" fieldPosition="0"/>
    </format>
    <format dxfId="48">
      <pivotArea field="4" type="button" dataOnly="0" labelOnly="1" outline="0" axis="axisPage" fieldPosition="0"/>
    </format>
    <format dxfId="47">
      <pivotArea outline="0" fieldPosition="0"/>
    </format>
    <format dxfId="46">
      <pivotArea type="origin" dataOnly="0" labelOnly="1" outline="0" fieldPosition="0"/>
    </format>
    <format dxfId="45">
      <pivotArea dataOnly="0" labelOnly="1" outline="0" offset="IV5" fieldPosition="0">
        <references count="1">
          <reference field="1" count="1">
            <x v="4"/>
          </reference>
        </references>
      </pivotArea>
    </format>
    <format dxfId="44">
      <pivotArea outline="0" fieldPosition="0">
        <references count="3">
          <reference field="1" count="1" selected="0">
            <x v="4"/>
          </reference>
          <reference field="2" count="1" selected="0">
            <x v="0"/>
          </reference>
          <reference field="3" count="1" selected="0">
            <x v="3"/>
          </reference>
        </references>
      </pivotArea>
    </format>
    <format dxfId="43">
      <pivotArea dataOnly="0" labelOnly="1" outline="0" offset="IV4" fieldPosition="0">
        <references count="1">
          <reference field="1" count="1">
            <x v="4"/>
          </reference>
        </references>
      </pivotArea>
    </format>
    <format dxfId="42">
      <pivotArea dataOnly="0" labelOnly="1" outline="0" offset="IV256" fieldPosition="0">
        <references count="2">
          <reference field="1" count="1" selected="0">
            <x v="4"/>
          </reference>
          <reference field="2" count="1">
            <x v="0"/>
          </reference>
        </references>
      </pivotArea>
    </format>
    <format dxfId="41">
      <pivotArea dataOnly="0" labelOnly="1" outline="0" fieldPosition="0">
        <references count="3">
          <reference field="1" count="1" selected="0">
            <x v="4"/>
          </reference>
          <reference field="2" count="1" selected="0">
            <x v="0"/>
          </reference>
          <reference field="3" count="1">
            <x v="3"/>
          </reference>
        </references>
      </pivotArea>
    </format>
    <format dxfId="40">
      <pivotArea outline="0" fieldPosition="0">
        <references count="3">
          <reference field="1" count="1" selected="0">
            <x v="4"/>
          </reference>
          <reference field="2" count="1" selected="0">
            <x v="1"/>
          </reference>
          <reference field="3" count="1" selected="0">
            <x v="3"/>
          </reference>
        </references>
      </pivotArea>
    </format>
    <format dxfId="39">
      <pivotArea dataOnly="0" labelOnly="1" outline="0" offset="IV256" fieldPosition="0">
        <references count="1">
          <reference field="1" count="1">
            <x v="4"/>
          </reference>
        </references>
      </pivotArea>
    </format>
    <format dxfId="38">
      <pivotArea dataOnly="0" labelOnly="1" outline="0" offset="IV256" fieldPosition="0">
        <references count="2">
          <reference field="1" count="1" selected="0">
            <x v="4"/>
          </reference>
          <reference field="2" count="1">
            <x v="1"/>
          </reference>
        </references>
      </pivotArea>
    </format>
    <format dxfId="37">
      <pivotArea dataOnly="0" labelOnly="1" outline="0" fieldPosition="0">
        <references count="3">
          <reference field="1" count="1" selected="0">
            <x v="4"/>
          </reference>
          <reference field="2" count="1" selected="0">
            <x v="1"/>
          </reference>
          <reference field="3" count="1">
            <x v="3"/>
          </reference>
        </references>
      </pivotArea>
    </format>
    <format dxfId="36">
      <pivotArea dataOnly="0" labelOnly="1" outline="0" offset="IV5" fieldPosition="0">
        <references count="1">
          <reference field="1" count="1">
            <x v="4"/>
          </reference>
        </references>
      </pivotArea>
    </format>
    <format dxfId="35">
      <pivotArea dataOnly="0" labelOnly="1" outline="0" offset="IV5" fieldPosition="0">
        <references count="1">
          <reference field="1" count="1">
            <x v="4"/>
          </reference>
        </references>
      </pivotArea>
    </format>
    <format dxfId="34">
      <pivotArea dataOnly="0" labelOnly="1" outline="0" offset="IV5" fieldPosition="0">
        <references count="1">
          <reference field="1" count="1">
            <x v="4"/>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8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rowItems>
  <colItems count="1">
    <i/>
  </colItems>
  <pageFields count="1">
    <pageField fld="4" item="0" hier="0"/>
  </pageFields>
  <dataFields count="1">
    <dataField name="Number of Dispensings per User " fld="17" baseField="3" baseItem="0"/>
  </dataFields>
  <formats count="17">
    <format dxfId="33">
      <pivotArea type="origin" dataOnly="0" labelOnly="1" outline="0" fieldPosition="0"/>
    </format>
    <format dxfId="32">
      <pivotArea outline="0" fieldPosition="0"/>
    </format>
    <format dxfId="31">
      <pivotArea type="topRight" dataOnly="0" labelOnly="1" outline="0" fieldPosition="0"/>
    </format>
    <format dxfId="30">
      <pivotArea field="4" type="button" dataOnly="0" labelOnly="1" outline="0" axis="axisPage" fieldPosition="0"/>
    </format>
    <format dxfId="29">
      <pivotArea outline="0" fieldPosition="0"/>
    </format>
    <format dxfId="28">
      <pivotArea outline="0" fieldPosition="0">
        <references count="3">
          <reference field="1" count="1" selected="0">
            <x v="4"/>
          </reference>
          <reference field="2" count="1" selected="0">
            <x v="0"/>
          </reference>
          <reference field="3" count="1" selected="0">
            <x v="3"/>
          </reference>
        </references>
      </pivotArea>
    </format>
    <format dxfId="27">
      <pivotArea dataOnly="0" labelOnly="1" outline="0" offset="IV4" fieldPosition="0">
        <references count="1">
          <reference field="1" count="1">
            <x v="4"/>
          </reference>
        </references>
      </pivotArea>
    </format>
    <format dxfId="26">
      <pivotArea dataOnly="0" labelOnly="1" outline="0" offset="IV256" fieldPosition="0">
        <references count="2">
          <reference field="1" count="1" selected="0">
            <x v="4"/>
          </reference>
          <reference field="2" count="1">
            <x v="0"/>
          </reference>
        </references>
      </pivotArea>
    </format>
    <format dxfId="25">
      <pivotArea dataOnly="0" labelOnly="1" outline="0" fieldPosition="0">
        <references count="3">
          <reference field="1" count="1" selected="0">
            <x v="4"/>
          </reference>
          <reference field="2" count="1" selected="0">
            <x v="0"/>
          </reference>
          <reference field="3" count="1">
            <x v="3"/>
          </reference>
        </references>
      </pivotArea>
    </format>
    <format dxfId="24">
      <pivotArea dataOnly="0" labelOnly="1" outline="0" offset="IV5" fieldPosition="0">
        <references count="1">
          <reference field="1" count="1">
            <x v="4"/>
          </reference>
        </references>
      </pivotArea>
    </format>
    <format dxfId="23">
      <pivotArea dataOnly="0" labelOnly="1" outline="0" offset="IV5" fieldPosition="0">
        <references count="1">
          <reference field="1" count="1">
            <x v="4"/>
          </reference>
        </references>
      </pivotArea>
    </format>
    <format dxfId="22">
      <pivotArea dataOnly="0" labelOnly="1" outline="0" offset="IV5" fieldPosition="0">
        <references count="1">
          <reference field="1" count="1">
            <x v="4"/>
          </reference>
        </references>
      </pivotArea>
    </format>
    <format dxfId="21">
      <pivotArea outline="0" fieldPosition="0">
        <references count="3">
          <reference field="1" count="1" selected="0">
            <x v="4"/>
          </reference>
          <reference field="2" count="1" selected="0">
            <x v="1"/>
          </reference>
          <reference field="3" count="1" selected="0">
            <x v="3"/>
          </reference>
        </references>
      </pivotArea>
    </format>
    <format dxfId="20">
      <pivotArea dataOnly="0" labelOnly="1" outline="0" offset="IV256" fieldPosition="0">
        <references count="1">
          <reference field="1" count="1">
            <x v="4"/>
          </reference>
        </references>
      </pivotArea>
    </format>
    <format dxfId="19">
      <pivotArea dataOnly="0" labelOnly="1" outline="0" offset="IV256" fieldPosition="0">
        <references count="2">
          <reference field="1" count="1" selected="0">
            <x v="4"/>
          </reference>
          <reference field="2" count="1">
            <x v="1"/>
          </reference>
        </references>
      </pivotArea>
    </format>
    <format dxfId="18">
      <pivotArea dataOnly="0" labelOnly="1" outline="0" fieldPosition="0">
        <references count="3">
          <reference field="1" count="1" selected="0">
            <x v="4"/>
          </reference>
          <reference field="2" count="1" selected="0">
            <x v="1"/>
          </reference>
          <reference field="3" count="1">
            <x v="3"/>
          </reference>
        </references>
      </pivotArea>
    </format>
    <format dxfId="17">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86" firstHeaderRow="2" firstDataRow="2" firstDataCol="3" rowPageCount="1" colPageCount="1"/>
  <pivotFields count="21">
    <pivotField compact="0" outline="0" subtotalTop="0" showAll="0" includeNewItemsInFilter="1" defaultSubtotal="0"/>
    <pivotField name="Year"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8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rowItems>
  <colItems count="1">
    <i/>
  </colItems>
  <pageFields count="1">
    <pageField fld="4" item="0" hier="0"/>
  </pageFields>
  <dataFields count="1">
    <dataField name="Number of Days Supplied per Dispensing" fld="18" baseField="3" baseItem="0"/>
  </dataFields>
  <formats count="17">
    <format dxfId="16">
      <pivotArea outline="0" fieldPosition="0"/>
    </format>
    <format dxfId="15">
      <pivotArea type="topRight" dataOnly="0" labelOnly="1" outline="0" fieldPosition="0"/>
    </format>
    <format dxfId="14">
      <pivotArea field="4" type="button" dataOnly="0" labelOnly="1" outline="0" axis="axisPage" fieldPosition="0"/>
    </format>
    <format dxfId="13">
      <pivotArea type="origin" dataOnly="0" labelOnly="1" outline="0" fieldPosition="0"/>
    </format>
    <format dxfId="12">
      <pivotArea outline="0" fieldPosition="0"/>
    </format>
    <format dxfId="11">
      <pivotArea outline="0" fieldPosition="0">
        <references count="3">
          <reference field="1" count="1" selected="0">
            <x v="4"/>
          </reference>
          <reference field="2" count="1" selected="0">
            <x v="0"/>
          </reference>
          <reference field="3" count="2" selected="0">
            <x v="2"/>
            <x v="3"/>
          </reference>
        </references>
      </pivotArea>
    </format>
    <format dxfId="10">
      <pivotArea dataOnly="0" labelOnly="1" outline="0" offset="IV3:IV4" fieldPosition="0">
        <references count="1">
          <reference field="1" count="1">
            <x v="4"/>
          </reference>
        </references>
      </pivotArea>
    </format>
    <format dxfId="9">
      <pivotArea dataOnly="0" labelOnly="1" outline="0" offset="IV3:IV256" fieldPosition="0">
        <references count="2">
          <reference field="1" count="1" selected="0">
            <x v="4"/>
          </reference>
          <reference field="2" count="1">
            <x v="0"/>
          </reference>
        </references>
      </pivotArea>
    </format>
    <format dxfId="8">
      <pivotArea dataOnly="0" labelOnly="1" outline="0" fieldPosition="0">
        <references count="3">
          <reference field="1" count="1" selected="0">
            <x v="4"/>
          </reference>
          <reference field="2" count="1" selected="0">
            <x v="0"/>
          </reference>
          <reference field="3" count="2">
            <x v="2"/>
            <x v="3"/>
          </reference>
        </references>
      </pivotArea>
    </format>
    <format dxfId="7">
      <pivotArea dataOnly="0" labelOnly="1" outline="0" offset="IV256" fieldPosition="0">
        <references count="1">
          <reference field="1" count="1">
            <x v="3"/>
          </reference>
        </references>
      </pivotArea>
    </format>
    <format dxfId="6">
      <pivotArea dataOnly="0" labelOnly="1" outline="0" offset="IV256" fieldPosition="0">
        <references count="1">
          <reference field="1" count="1">
            <x v="3"/>
          </reference>
        </references>
      </pivotArea>
    </format>
    <format dxfId="5">
      <pivotArea dataOnly="0" labelOnly="1" outline="0" offset="IV256" fieldPosition="0">
        <references count="1">
          <reference field="1" count="1">
            <x v="3"/>
          </reference>
        </references>
      </pivotArea>
    </format>
    <format dxfId="4">
      <pivotArea outline="0" fieldPosition="0">
        <references count="3">
          <reference field="1" count="1" selected="0">
            <x v="4"/>
          </reference>
          <reference field="2" count="1" selected="0">
            <x v="1"/>
          </reference>
          <reference field="3" count="1" selected="0">
            <x v="3"/>
          </reference>
        </references>
      </pivotArea>
    </format>
    <format dxfId="3">
      <pivotArea dataOnly="0" labelOnly="1" outline="0" offset="IV256" fieldPosition="0">
        <references count="1">
          <reference field="1" count="1">
            <x v="4"/>
          </reference>
        </references>
      </pivotArea>
    </format>
    <format dxfId="2">
      <pivotArea dataOnly="0" labelOnly="1" outline="0" offset="IV256" fieldPosition="0">
        <references count="2">
          <reference field="1" count="1" selected="0">
            <x v="4"/>
          </reference>
          <reference field="2" count="1">
            <x v="1"/>
          </reference>
        </references>
      </pivotArea>
    </format>
    <format dxfId="1">
      <pivotArea dataOnly="0" labelOnly="1" outline="0" fieldPosition="0">
        <references count="3">
          <reference field="1" count="1" selected="0">
            <x v="4"/>
          </reference>
          <reference field="2" count="1" selected="0">
            <x v="1"/>
          </reference>
          <reference field="3" count="1">
            <x v="3"/>
          </reference>
        </references>
      </pivotArea>
    </format>
    <format dxfId="0">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7" sqref="A7"/>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76" t="s">
        <v>21</v>
      </c>
    </row>
    <row r="2" spans="1:1" ht="3.75" customHeight="1" x14ac:dyDescent="0.3">
      <c r="A2" s="67"/>
    </row>
    <row r="3" spans="1:1" ht="15.6" x14ac:dyDescent="0.3">
      <c r="A3" s="68" t="s">
        <v>22</v>
      </c>
    </row>
    <row r="4" spans="1:1" ht="4.5" customHeight="1" x14ac:dyDescent="0.3">
      <c r="A4" s="69"/>
    </row>
    <row r="5" spans="1:1" ht="28.8" x14ac:dyDescent="0.3">
      <c r="A5" s="70" t="s">
        <v>23</v>
      </c>
    </row>
    <row r="6" spans="1:1" ht="15" customHeight="1" x14ac:dyDescent="0.3">
      <c r="A6" s="71" t="s">
        <v>24</v>
      </c>
    </row>
    <row r="7" spans="1:1" ht="28.8" x14ac:dyDescent="0.3">
      <c r="A7" s="72" t="s">
        <v>25</v>
      </c>
    </row>
    <row r="8" spans="1:1" ht="47.25" customHeight="1" x14ac:dyDescent="0.3">
      <c r="A8" s="70" t="s">
        <v>26</v>
      </c>
    </row>
    <row r="9" spans="1:1" ht="43.2" x14ac:dyDescent="0.3">
      <c r="A9" s="70" t="s">
        <v>27</v>
      </c>
    </row>
    <row r="10" spans="1:1" ht="28.8" x14ac:dyDescent="0.3">
      <c r="A10" s="73" t="s">
        <v>28</v>
      </c>
    </row>
    <row r="11" spans="1:1" ht="28.8" x14ac:dyDescent="0.3">
      <c r="A11" s="69" t="s">
        <v>29</v>
      </c>
    </row>
    <row r="12" spans="1:1" ht="8.25" customHeight="1" x14ac:dyDescent="0.3">
      <c r="A12" s="67"/>
    </row>
    <row r="13" spans="1:1" ht="15.6" x14ac:dyDescent="0.3">
      <c r="A13" s="74" t="s">
        <v>30</v>
      </c>
    </row>
    <row r="14" spans="1:1" ht="0.75" customHeight="1" x14ac:dyDescent="0.3">
      <c r="A14" s="75"/>
    </row>
    <row r="15" spans="1:1" ht="122.25" customHeight="1" x14ac:dyDescent="0.3">
      <c r="A15" s="1" t="s">
        <v>31</v>
      </c>
    </row>
    <row r="16" spans="1:1" ht="9.9" customHeight="1" x14ac:dyDescent="0.3">
      <c r="A16" s="75"/>
    </row>
    <row r="17" spans="1:1" ht="75" customHeight="1" x14ac:dyDescent="0.3">
      <c r="A17" s="1" t="s">
        <v>32</v>
      </c>
    </row>
    <row r="18" spans="1:1" ht="9.9" customHeight="1" x14ac:dyDescent="0.3">
      <c r="A18" s="75"/>
    </row>
    <row r="19" spans="1:1" ht="86.4" x14ac:dyDescent="0.3">
      <c r="A19" s="1" t="s">
        <v>33</v>
      </c>
    </row>
    <row r="20" spans="1:1" ht="0.75" customHeight="1" x14ac:dyDescent="0.3">
      <c r="A20" s="75"/>
    </row>
    <row r="21" spans="1:1" ht="76.5" customHeight="1" x14ac:dyDescent="0.3">
      <c r="A21" s="1" t="s">
        <v>34</v>
      </c>
    </row>
  </sheetData>
  <sheetProtection algorithmName="SHA-512" hashValue="YN8Zye2pFYRbk5YmN52j9kvJo1/tkEzfJmGIkpYZcqaEQAMnce1hh0MME5lyBoxcH6R2nd3P7NqzO9wKVFj3gA==" saltValue="PHsNb9yufd7TPGbeNF95/Q==" spinCount="100000" sheet="1" objects="1" scenarios="1"/>
  <pageMargins left="0.25" right="0.25" top="0.85416666666666663" bottom="0.75" header="0.3" footer="0.3"/>
  <pageSetup orientation="portrait" verticalDpi="1200" r:id="rId1"/>
  <headerFooter>
    <oddHeader>&amp;R&amp;G</oddHeader>
    <oddFooter>&amp;LCDER_STR_WP038_NSDP_V01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4"/>
  <sheetViews>
    <sheetView showGridLines="0" view="pageLayout" zoomScaleNormal="100" workbookViewId="0">
      <selection activeCell="C3" sqref="C3"/>
    </sheetView>
  </sheetViews>
  <sheetFormatPr defaultColWidth="9.109375" defaultRowHeight="14.4" x14ac:dyDescent="0.3"/>
  <cols>
    <col min="1" max="1" width="2" customWidth="1"/>
    <col min="2" max="2" width="19.5546875" style="4" customWidth="1"/>
    <col min="3" max="3" width="78" customWidth="1"/>
    <col min="4" max="4" width="4.6640625" customWidth="1"/>
  </cols>
  <sheetData>
    <row r="1" spans="2:9" x14ac:dyDescent="0.3">
      <c r="B1" s="1"/>
      <c r="C1" s="2"/>
    </row>
    <row r="2" spans="2:9" ht="18" x14ac:dyDescent="0.3">
      <c r="B2" s="19" t="s">
        <v>7</v>
      </c>
      <c r="C2" s="18" t="s">
        <v>76</v>
      </c>
      <c r="D2" s="3"/>
      <c r="E2" s="3"/>
      <c r="F2" s="3"/>
      <c r="G2" s="3"/>
      <c r="H2" s="3"/>
      <c r="I2" s="3"/>
    </row>
    <row r="3" spans="2:9" ht="99.6" customHeight="1" x14ac:dyDescent="0.3">
      <c r="B3" s="20" t="s">
        <v>0</v>
      </c>
      <c r="C3" s="21" t="s">
        <v>77</v>
      </c>
      <c r="E3" s="3"/>
    </row>
    <row r="4" spans="2:9" ht="29.4" customHeight="1" x14ac:dyDescent="0.3">
      <c r="B4" s="20" t="s">
        <v>41</v>
      </c>
      <c r="C4" s="21" t="s">
        <v>68</v>
      </c>
      <c r="E4" s="3"/>
    </row>
    <row r="5" spans="2:9" ht="18" customHeight="1" x14ac:dyDescent="0.3">
      <c r="B5" s="20" t="s">
        <v>42</v>
      </c>
      <c r="C5" s="21" t="s">
        <v>78</v>
      </c>
      <c r="E5" s="3"/>
    </row>
    <row r="6" spans="2:9" ht="16.95" customHeight="1" x14ac:dyDescent="0.3">
      <c r="B6" s="20" t="s">
        <v>43</v>
      </c>
      <c r="C6" s="21" t="s">
        <v>69</v>
      </c>
      <c r="E6" s="3"/>
    </row>
    <row r="7" spans="2:9" ht="16.95" customHeight="1" x14ac:dyDescent="0.3">
      <c r="B7" s="20" t="s">
        <v>44</v>
      </c>
      <c r="C7" s="21" t="s">
        <v>70</v>
      </c>
      <c r="E7" s="3"/>
    </row>
    <row r="8" spans="2:9" ht="16.2" customHeight="1" x14ac:dyDescent="0.3">
      <c r="B8" s="20" t="s">
        <v>45</v>
      </c>
      <c r="C8" s="21" t="s">
        <v>71</v>
      </c>
      <c r="E8" s="3"/>
    </row>
    <row r="9" spans="2:9" ht="29.4" customHeight="1" x14ac:dyDescent="0.3">
      <c r="B9" s="32" t="s">
        <v>46</v>
      </c>
      <c r="C9" s="22" t="s">
        <v>74</v>
      </c>
      <c r="E9" s="3"/>
    </row>
    <row r="10" spans="2:9" ht="16.95" customHeight="1" x14ac:dyDescent="0.3">
      <c r="B10" s="32" t="s">
        <v>75</v>
      </c>
      <c r="C10" s="22" t="s">
        <v>17</v>
      </c>
      <c r="E10" s="3"/>
    </row>
    <row r="11" spans="2:9" s="3" customFormat="1" ht="130.5" customHeight="1" x14ac:dyDescent="0.3">
      <c r="B11" s="23" t="s">
        <v>1</v>
      </c>
      <c r="C11" s="22" t="s">
        <v>79</v>
      </c>
    </row>
    <row r="12" spans="2:9" s="3" customFormat="1" ht="129.6" x14ac:dyDescent="0.3">
      <c r="B12" s="24"/>
      <c r="C12" s="25" t="s">
        <v>80</v>
      </c>
    </row>
    <row r="13" spans="2:9" ht="158.4" x14ac:dyDescent="0.3">
      <c r="B13" s="114"/>
      <c r="C13" s="21" t="s">
        <v>81</v>
      </c>
      <c r="E13" s="3"/>
    </row>
    <row r="14" spans="2:9" ht="31.5" customHeight="1" x14ac:dyDescent="0.3">
      <c r="B14" s="26" t="s">
        <v>47</v>
      </c>
      <c r="C14" s="31" t="s">
        <v>19</v>
      </c>
    </row>
  </sheetData>
  <sheetProtection algorithmName="SHA-512" hashValue="x1zRC6MXdl5csui10Xp8FCFOMK9uA27fBA6MT3OrUvxX2n0jVubtf+n43/qd4xUtP094St5b4Ax1EXRebzYbhQ==" saltValue="oa5XbpjOsDiVNwJuOXZWgw==" spinCount="100000" sheet="1" objects="1" scenarios="1"/>
  <pageMargins left="0.25" right="0.25" top="0.85416666666666663" bottom="0.75" header="0.3" footer="0.3"/>
  <pageSetup orientation="portrait" horizontalDpi="1200" verticalDpi="1200" r:id="rId1"/>
  <headerFooter>
    <oddHeader>&amp;C&amp;"-,Bold"&amp;14Summary Table Report&amp;R&amp;G</oddHeader>
    <oddFooter>&amp;LCDER_STR_WP038_NSDP_V01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5"/>
  <sheetViews>
    <sheetView showGridLines="0" view="pageLayout" zoomScaleNormal="100" workbookViewId="0">
      <selection activeCell="C13" sqref="C13"/>
    </sheetView>
  </sheetViews>
  <sheetFormatPr defaultRowHeight="14.4" x14ac:dyDescent="0.3"/>
  <cols>
    <col min="1" max="1" width="14" customWidth="1"/>
    <col min="2" max="2" width="23.88671875" customWidth="1"/>
    <col min="3" max="3" width="11.5546875" bestFit="1" customWidth="1"/>
    <col min="4" max="6" width="17" style="27" customWidth="1"/>
  </cols>
  <sheetData>
    <row r="1" spans="1:6" ht="30.75" customHeight="1" x14ac:dyDescent="0.3">
      <c r="A1" s="118" t="str">
        <f>CONCATENATE("Table 1. Number of Prevalent ", B2, " Users, Total Days Supplied, and Number of Dispensings by Year, Sex, and Age Group")</f>
        <v>Table 1. Number of Prevalent RANOLAZINE Users, Total Days Supplied, and Number of Dispensings by Year, Sex, and Age Group</v>
      </c>
      <c r="B1" s="119"/>
      <c r="C1" s="119"/>
      <c r="D1" s="119"/>
      <c r="E1" s="119"/>
      <c r="F1" s="120"/>
    </row>
    <row r="2" spans="1:6" x14ac:dyDescent="0.3">
      <c r="A2" s="55" t="s">
        <v>4</v>
      </c>
      <c r="B2" s="115" t="s">
        <v>18</v>
      </c>
      <c r="C2" s="121" t="s">
        <v>20</v>
      </c>
      <c r="D2" s="122"/>
      <c r="E2" s="122"/>
      <c r="F2" s="123"/>
    </row>
    <row r="3" spans="1:6" x14ac:dyDescent="0.3">
      <c r="A3" s="8"/>
      <c r="B3" s="9"/>
      <c r="C3" s="9"/>
      <c r="D3" s="29"/>
      <c r="E3" s="29"/>
      <c r="F3" s="30"/>
    </row>
    <row r="4" spans="1:6" x14ac:dyDescent="0.3">
      <c r="A4" s="46"/>
      <c r="B4" s="47"/>
      <c r="C4" s="47"/>
      <c r="D4" s="64" t="s">
        <v>6</v>
      </c>
      <c r="E4" s="65"/>
      <c r="F4" s="66"/>
    </row>
    <row r="5" spans="1:6" ht="28.8" x14ac:dyDescent="0.3">
      <c r="A5" s="48" t="s">
        <v>15</v>
      </c>
      <c r="B5" s="48" t="s">
        <v>3</v>
      </c>
      <c r="C5" s="84" t="s">
        <v>40</v>
      </c>
      <c r="D5" s="105" t="s">
        <v>35</v>
      </c>
      <c r="E5" s="106" t="s">
        <v>72</v>
      </c>
      <c r="F5" s="104" t="s">
        <v>36</v>
      </c>
    </row>
    <row r="6" spans="1:6" x14ac:dyDescent="0.3">
      <c r="A6" s="46">
        <v>2006</v>
      </c>
      <c r="B6" s="46" t="s">
        <v>13</v>
      </c>
      <c r="C6" s="46" t="s">
        <v>9</v>
      </c>
      <c r="D6" s="56">
        <v>0</v>
      </c>
      <c r="E6" s="57">
        <v>0</v>
      </c>
      <c r="F6" s="58">
        <v>0</v>
      </c>
    </row>
    <row r="7" spans="1:6" x14ac:dyDescent="0.3">
      <c r="A7" s="49"/>
      <c r="B7" s="49"/>
      <c r="C7" s="50" t="s">
        <v>10</v>
      </c>
      <c r="D7" s="59">
        <v>12</v>
      </c>
      <c r="E7" s="27">
        <v>690</v>
      </c>
      <c r="F7" s="60">
        <v>23</v>
      </c>
    </row>
    <row r="8" spans="1:6" x14ac:dyDescent="0.3">
      <c r="A8" s="49"/>
      <c r="B8" s="49"/>
      <c r="C8" s="50" t="s">
        <v>11</v>
      </c>
      <c r="D8" s="59">
        <v>269</v>
      </c>
      <c r="E8" s="27">
        <v>25486</v>
      </c>
      <c r="F8" s="60">
        <v>729</v>
      </c>
    </row>
    <row r="9" spans="1:6" x14ac:dyDescent="0.3">
      <c r="A9" s="49"/>
      <c r="B9" s="49"/>
      <c r="C9" s="50" t="s">
        <v>12</v>
      </c>
      <c r="D9" s="59">
        <v>282</v>
      </c>
      <c r="E9" s="27">
        <v>28011</v>
      </c>
      <c r="F9" s="60">
        <v>784</v>
      </c>
    </row>
    <row r="10" spans="1:6" x14ac:dyDescent="0.3">
      <c r="A10" s="49"/>
      <c r="B10" s="46" t="s">
        <v>8</v>
      </c>
      <c r="C10" s="46" t="s">
        <v>9</v>
      </c>
      <c r="D10" s="56">
        <v>0</v>
      </c>
      <c r="E10" s="57">
        <v>0</v>
      </c>
      <c r="F10" s="58">
        <v>0</v>
      </c>
    </row>
    <row r="11" spans="1:6" x14ac:dyDescent="0.3">
      <c r="A11" s="49"/>
      <c r="B11" s="49"/>
      <c r="C11" s="50" t="s">
        <v>10</v>
      </c>
      <c r="D11" s="59">
        <v>20</v>
      </c>
      <c r="E11" s="27">
        <v>1509</v>
      </c>
      <c r="F11" s="60">
        <v>47</v>
      </c>
    </row>
    <row r="12" spans="1:6" x14ac:dyDescent="0.3">
      <c r="A12" s="49"/>
      <c r="B12" s="49"/>
      <c r="C12" s="50" t="s">
        <v>11</v>
      </c>
      <c r="D12" s="59">
        <v>166</v>
      </c>
      <c r="E12" s="27">
        <v>13851</v>
      </c>
      <c r="F12" s="60">
        <v>419</v>
      </c>
    </row>
    <row r="13" spans="1:6" x14ac:dyDescent="0.3">
      <c r="A13" s="49"/>
      <c r="B13" s="49"/>
      <c r="C13" s="50" t="s">
        <v>12</v>
      </c>
      <c r="D13" s="59">
        <v>146</v>
      </c>
      <c r="E13" s="27">
        <v>11049</v>
      </c>
      <c r="F13" s="60">
        <v>341</v>
      </c>
    </row>
    <row r="14" spans="1:6" x14ac:dyDescent="0.3">
      <c r="A14" s="46">
        <v>2007</v>
      </c>
      <c r="B14" s="46" t="s">
        <v>13</v>
      </c>
      <c r="C14" s="46" t="s">
        <v>9</v>
      </c>
      <c r="D14" s="56">
        <v>0</v>
      </c>
      <c r="E14" s="57">
        <v>0</v>
      </c>
      <c r="F14" s="58">
        <v>0</v>
      </c>
    </row>
    <row r="15" spans="1:6" x14ac:dyDescent="0.3">
      <c r="A15" s="49"/>
      <c r="B15" s="49"/>
      <c r="C15" s="50" t="s">
        <v>10</v>
      </c>
      <c r="D15" s="59">
        <v>69</v>
      </c>
      <c r="E15" s="27">
        <v>6958</v>
      </c>
      <c r="F15" s="60">
        <v>226</v>
      </c>
    </row>
    <row r="16" spans="1:6" x14ac:dyDescent="0.3">
      <c r="A16" s="49"/>
      <c r="B16" s="49"/>
      <c r="C16" s="50" t="s">
        <v>11</v>
      </c>
      <c r="D16" s="59">
        <v>1367</v>
      </c>
      <c r="E16" s="27">
        <v>176152</v>
      </c>
      <c r="F16" s="60">
        <v>5052</v>
      </c>
    </row>
    <row r="17" spans="1:6" x14ac:dyDescent="0.3">
      <c r="A17" s="49"/>
      <c r="B17" s="49"/>
      <c r="C17" s="50" t="s">
        <v>12</v>
      </c>
      <c r="D17" s="59">
        <v>2723</v>
      </c>
      <c r="E17" s="27">
        <v>331303</v>
      </c>
      <c r="F17" s="60">
        <v>9908</v>
      </c>
    </row>
    <row r="18" spans="1:6" x14ac:dyDescent="0.3">
      <c r="A18" s="49"/>
      <c r="B18" s="46" t="s">
        <v>8</v>
      </c>
      <c r="C18" s="46" t="s">
        <v>9</v>
      </c>
      <c r="D18" s="56">
        <v>0</v>
      </c>
      <c r="E18" s="57">
        <v>0</v>
      </c>
      <c r="F18" s="58">
        <v>0</v>
      </c>
    </row>
    <row r="19" spans="1:6" x14ac:dyDescent="0.3">
      <c r="A19" s="49"/>
      <c r="B19" s="49"/>
      <c r="C19" s="50" t="s">
        <v>10</v>
      </c>
      <c r="D19" s="59">
        <v>81</v>
      </c>
      <c r="E19" s="27">
        <v>8371</v>
      </c>
      <c r="F19" s="60">
        <v>266</v>
      </c>
    </row>
    <row r="20" spans="1:6" x14ac:dyDescent="0.3">
      <c r="A20" s="49"/>
      <c r="B20" s="49"/>
      <c r="C20" s="50" t="s">
        <v>11</v>
      </c>
      <c r="D20" s="59">
        <v>863</v>
      </c>
      <c r="E20" s="27">
        <v>108652</v>
      </c>
      <c r="F20" s="60">
        <v>3278</v>
      </c>
    </row>
    <row r="21" spans="1:6" x14ac:dyDescent="0.3">
      <c r="A21" s="49"/>
      <c r="B21" s="49"/>
      <c r="C21" s="50" t="s">
        <v>12</v>
      </c>
      <c r="D21" s="59">
        <v>2357</v>
      </c>
      <c r="E21" s="27">
        <v>269248</v>
      </c>
      <c r="F21" s="60">
        <v>8384</v>
      </c>
    </row>
    <row r="22" spans="1:6" x14ac:dyDescent="0.3">
      <c r="A22" s="46">
        <v>2008</v>
      </c>
      <c r="B22" s="46" t="s">
        <v>13</v>
      </c>
      <c r="C22" s="46" t="s">
        <v>9</v>
      </c>
      <c r="D22" s="56">
        <v>2</v>
      </c>
      <c r="E22" s="57">
        <v>45</v>
      </c>
      <c r="F22" s="58">
        <v>2</v>
      </c>
    </row>
    <row r="23" spans="1:6" x14ac:dyDescent="0.3">
      <c r="A23" s="49"/>
      <c r="B23" s="49"/>
      <c r="C23" s="50" t="s">
        <v>10</v>
      </c>
      <c r="D23" s="59">
        <v>211</v>
      </c>
      <c r="E23" s="27">
        <v>26234</v>
      </c>
      <c r="F23" s="60">
        <v>820</v>
      </c>
    </row>
    <row r="24" spans="1:6" x14ac:dyDescent="0.3">
      <c r="A24" s="49"/>
      <c r="B24" s="49"/>
      <c r="C24" s="50" t="s">
        <v>11</v>
      </c>
      <c r="D24" s="59">
        <v>3245</v>
      </c>
      <c r="E24" s="27">
        <v>528195</v>
      </c>
      <c r="F24" s="60">
        <v>14569</v>
      </c>
    </row>
    <row r="25" spans="1:6" x14ac:dyDescent="0.3">
      <c r="A25" s="49"/>
      <c r="B25" s="49"/>
      <c r="C25" s="50" t="s">
        <v>12</v>
      </c>
      <c r="D25" s="59">
        <v>5282</v>
      </c>
      <c r="E25" s="27">
        <v>902323</v>
      </c>
      <c r="F25" s="60">
        <v>24836</v>
      </c>
    </row>
    <row r="26" spans="1:6" x14ac:dyDescent="0.3">
      <c r="A26" s="49"/>
      <c r="B26" s="46" t="s">
        <v>8</v>
      </c>
      <c r="C26" s="46" t="s">
        <v>9</v>
      </c>
      <c r="D26" s="56">
        <v>3</v>
      </c>
      <c r="E26" s="57">
        <v>120</v>
      </c>
      <c r="F26" s="58">
        <v>4</v>
      </c>
    </row>
    <row r="27" spans="1:6" x14ac:dyDescent="0.3">
      <c r="A27" s="49"/>
      <c r="B27" s="49"/>
      <c r="C27" s="50" t="s">
        <v>10</v>
      </c>
      <c r="D27" s="59">
        <v>162</v>
      </c>
      <c r="E27" s="27">
        <v>18323</v>
      </c>
      <c r="F27" s="60">
        <v>565</v>
      </c>
    </row>
    <row r="28" spans="1:6" x14ac:dyDescent="0.3">
      <c r="A28" s="49"/>
      <c r="B28" s="49"/>
      <c r="C28" s="50" t="s">
        <v>11</v>
      </c>
      <c r="D28" s="59">
        <v>1997</v>
      </c>
      <c r="E28" s="27">
        <v>302494</v>
      </c>
      <c r="F28" s="60">
        <v>8772</v>
      </c>
    </row>
    <row r="29" spans="1:6" x14ac:dyDescent="0.3">
      <c r="A29" s="49"/>
      <c r="B29" s="49"/>
      <c r="C29" s="50" t="s">
        <v>12</v>
      </c>
      <c r="D29" s="59">
        <v>4087</v>
      </c>
      <c r="E29" s="27">
        <v>669536</v>
      </c>
      <c r="F29" s="60">
        <v>19762</v>
      </c>
    </row>
    <row r="30" spans="1:6" x14ac:dyDescent="0.3">
      <c r="A30" s="46">
        <v>2009</v>
      </c>
      <c r="B30" s="46" t="s">
        <v>13</v>
      </c>
      <c r="C30" s="46" t="s">
        <v>9</v>
      </c>
      <c r="D30" s="56">
        <v>0</v>
      </c>
      <c r="E30" s="57">
        <v>0</v>
      </c>
      <c r="F30" s="58">
        <v>0</v>
      </c>
    </row>
    <row r="31" spans="1:6" x14ac:dyDescent="0.3">
      <c r="A31" s="49"/>
      <c r="B31" s="49"/>
      <c r="C31" s="50" t="s">
        <v>10</v>
      </c>
      <c r="D31" s="59">
        <v>226</v>
      </c>
      <c r="E31" s="27">
        <v>29557</v>
      </c>
      <c r="F31" s="60">
        <v>881</v>
      </c>
    </row>
    <row r="32" spans="1:6" x14ac:dyDescent="0.3">
      <c r="A32" s="49"/>
      <c r="B32" s="49"/>
      <c r="C32" s="50" t="s">
        <v>11</v>
      </c>
      <c r="D32" s="59">
        <v>3930</v>
      </c>
      <c r="E32" s="27">
        <v>661836</v>
      </c>
      <c r="F32" s="60">
        <v>17878</v>
      </c>
    </row>
    <row r="33" spans="1:6" x14ac:dyDescent="0.3">
      <c r="A33" s="49"/>
      <c r="B33" s="49"/>
      <c r="C33" s="50" t="s">
        <v>12</v>
      </c>
      <c r="D33" s="59">
        <v>6333</v>
      </c>
      <c r="E33" s="27">
        <v>1099066</v>
      </c>
      <c r="F33" s="60">
        <v>29190</v>
      </c>
    </row>
    <row r="34" spans="1:6" x14ac:dyDescent="0.3">
      <c r="A34" s="49"/>
      <c r="B34" s="46" t="s">
        <v>8</v>
      </c>
      <c r="C34" s="46" t="s">
        <v>9</v>
      </c>
      <c r="D34" s="56">
        <v>3</v>
      </c>
      <c r="E34" s="57">
        <v>195</v>
      </c>
      <c r="F34" s="58">
        <v>7</v>
      </c>
    </row>
    <row r="35" spans="1:6" x14ac:dyDescent="0.3">
      <c r="A35" s="49"/>
      <c r="B35" s="49"/>
      <c r="C35" s="50" t="s">
        <v>10</v>
      </c>
      <c r="D35" s="59">
        <v>206</v>
      </c>
      <c r="E35" s="27">
        <v>22974</v>
      </c>
      <c r="F35" s="60">
        <v>719</v>
      </c>
    </row>
    <row r="36" spans="1:6" x14ac:dyDescent="0.3">
      <c r="A36" s="49"/>
      <c r="B36" s="49"/>
      <c r="C36" s="50" t="s">
        <v>11</v>
      </c>
      <c r="D36" s="59">
        <v>2376</v>
      </c>
      <c r="E36" s="27">
        <v>368297</v>
      </c>
      <c r="F36" s="60">
        <v>10308</v>
      </c>
    </row>
    <row r="37" spans="1:6" x14ac:dyDescent="0.3">
      <c r="A37" s="49"/>
      <c r="B37" s="49"/>
      <c r="C37" s="50" t="s">
        <v>12</v>
      </c>
      <c r="D37" s="59">
        <v>4712</v>
      </c>
      <c r="E37" s="27">
        <v>776541</v>
      </c>
      <c r="F37" s="60">
        <v>22207</v>
      </c>
    </row>
    <row r="38" spans="1:6" x14ac:dyDescent="0.3">
      <c r="A38" s="46">
        <v>2010</v>
      </c>
      <c r="B38" s="46" t="s">
        <v>13</v>
      </c>
      <c r="C38" s="46" t="s">
        <v>9</v>
      </c>
      <c r="D38" s="56">
        <v>0</v>
      </c>
      <c r="E38" s="57">
        <v>0</v>
      </c>
      <c r="F38" s="58">
        <v>0</v>
      </c>
    </row>
    <row r="39" spans="1:6" x14ac:dyDescent="0.3">
      <c r="A39" s="49"/>
      <c r="B39" s="49"/>
      <c r="C39" s="50" t="s">
        <v>10</v>
      </c>
      <c r="D39" s="59">
        <v>254</v>
      </c>
      <c r="E39" s="27">
        <v>33969</v>
      </c>
      <c r="F39" s="60">
        <v>997</v>
      </c>
    </row>
    <row r="40" spans="1:6" x14ac:dyDescent="0.3">
      <c r="A40" s="49"/>
      <c r="B40" s="49"/>
      <c r="C40" s="50" t="s">
        <v>11</v>
      </c>
      <c r="D40" s="59">
        <v>5030</v>
      </c>
      <c r="E40" s="27">
        <v>847411</v>
      </c>
      <c r="F40" s="60">
        <v>22897</v>
      </c>
    </row>
    <row r="41" spans="1:6" x14ac:dyDescent="0.3">
      <c r="A41" s="78"/>
      <c r="B41" s="78"/>
      <c r="C41" s="79" t="s">
        <v>12</v>
      </c>
      <c r="D41" s="80">
        <v>7950</v>
      </c>
      <c r="E41" s="29">
        <v>1359130</v>
      </c>
      <c r="F41" s="81">
        <v>35241</v>
      </c>
    </row>
    <row r="42" spans="1:6" x14ac:dyDescent="0.3">
      <c r="A42" s="49"/>
      <c r="B42" s="46" t="s">
        <v>8</v>
      </c>
      <c r="C42" s="46" t="s">
        <v>9</v>
      </c>
      <c r="D42" s="56">
        <v>2</v>
      </c>
      <c r="E42" s="57">
        <v>120</v>
      </c>
      <c r="F42" s="58">
        <v>4</v>
      </c>
    </row>
    <row r="43" spans="1:6" x14ac:dyDescent="0.3">
      <c r="A43" s="93"/>
      <c r="B43" s="107"/>
      <c r="C43" s="50" t="s">
        <v>10</v>
      </c>
      <c r="D43" s="59">
        <v>272</v>
      </c>
      <c r="E43" s="27">
        <v>32734</v>
      </c>
      <c r="F43" s="60">
        <v>968</v>
      </c>
    </row>
    <row r="44" spans="1:6" x14ac:dyDescent="0.3">
      <c r="A44" s="93"/>
      <c r="B44" s="49"/>
      <c r="C44" s="50" t="s">
        <v>11</v>
      </c>
      <c r="D44" s="59">
        <v>3019</v>
      </c>
      <c r="E44" s="27">
        <v>475363</v>
      </c>
      <c r="F44" s="60">
        <v>13015</v>
      </c>
    </row>
    <row r="45" spans="1:6" x14ac:dyDescent="0.3">
      <c r="A45" s="78"/>
      <c r="B45" s="78"/>
      <c r="C45" s="79" t="s">
        <v>12</v>
      </c>
      <c r="D45" s="80">
        <v>6106</v>
      </c>
      <c r="E45" s="29">
        <v>998586</v>
      </c>
      <c r="F45" s="81">
        <v>28058</v>
      </c>
    </row>
    <row r="46" spans="1:6" x14ac:dyDescent="0.3">
      <c r="A46" s="82">
        <v>2011</v>
      </c>
      <c r="B46" s="82" t="s">
        <v>13</v>
      </c>
      <c r="C46" s="82" t="s">
        <v>9</v>
      </c>
      <c r="D46" s="108">
        <v>1</v>
      </c>
      <c r="E46" s="28">
        <v>90</v>
      </c>
      <c r="F46" s="109">
        <v>3</v>
      </c>
    </row>
    <row r="47" spans="1:6" x14ac:dyDescent="0.3">
      <c r="A47" s="49"/>
      <c r="B47" s="49"/>
      <c r="C47" s="50" t="s">
        <v>10</v>
      </c>
      <c r="D47" s="59">
        <v>348</v>
      </c>
      <c r="E47" s="27">
        <v>46634</v>
      </c>
      <c r="F47" s="60">
        <v>1386</v>
      </c>
    </row>
    <row r="48" spans="1:6" x14ac:dyDescent="0.3">
      <c r="A48" s="49"/>
      <c r="B48" s="49"/>
      <c r="C48" s="50" t="s">
        <v>11</v>
      </c>
      <c r="D48" s="59">
        <v>6119</v>
      </c>
      <c r="E48" s="27">
        <v>1068669</v>
      </c>
      <c r="F48" s="60">
        <v>28299</v>
      </c>
    </row>
    <row r="49" spans="1:6" x14ac:dyDescent="0.3">
      <c r="A49" s="49"/>
      <c r="B49" s="49"/>
      <c r="C49" s="50" t="s">
        <v>12</v>
      </c>
      <c r="D49" s="59">
        <v>10892</v>
      </c>
      <c r="E49" s="27">
        <v>1983444</v>
      </c>
      <c r="F49" s="60">
        <v>49453</v>
      </c>
    </row>
    <row r="50" spans="1:6" x14ac:dyDescent="0.3">
      <c r="A50" s="49"/>
      <c r="B50" s="46" t="s">
        <v>8</v>
      </c>
      <c r="C50" s="46" t="s">
        <v>9</v>
      </c>
      <c r="D50" s="56">
        <v>1</v>
      </c>
      <c r="E50" s="57">
        <v>30</v>
      </c>
      <c r="F50" s="58">
        <v>1</v>
      </c>
    </row>
    <row r="51" spans="1:6" x14ac:dyDescent="0.3">
      <c r="A51" s="49"/>
      <c r="B51" s="49"/>
      <c r="C51" s="50" t="s">
        <v>10</v>
      </c>
      <c r="D51" s="59">
        <v>338</v>
      </c>
      <c r="E51" s="27">
        <v>39161</v>
      </c>
      <c r="F51" s="60">
        <v>1166</v>
      </c>
    </row>
    <row r="52" spans="1:6" x14ac:dyDescent="0.3">
      <c r="A52" s="49"/>
      <c r="B52" s="49"/>
      <c r="C52" s="50" t="s">
        <v>11</v>
      </c>
      <c r="D52" s="59">
        <v>3821</v>
      </c>
      <c r="E52" s="27">
        <v>613391</v>
      </c>
      <c r="F52" s="60">
        <v>16836</v>
      </c>
    </row>
    <row r="53" spans="1:6" x14ac:dyDescent="0.3">
      <c r="A53" s="49"/>
      <c r="B53" s="49"/>
      <c r="C53" s="50" t="s">
        <v>12</v>
      </c>
      <c r="D53" s="59">
        <v>8398</v>
      </c>
      <c r="E53" s="27">
        <v>1452079</v>
      </c>
      <c r="F53" s="60">
        <v>39580</v>
      </c>
    </row>
    <row r="54" spans="1:6" x14ac:dyDescent="0.3">
      <c r="A54" s="46">
        <v>2012</v>
      </c>
      <c r="B54" s="46" t="s">
        <v>13</v>
      </c>
      <c r="C54" s="46" t="s">
        <v>9</v>
      </c>
      <c r="D54" s="56">
        <v>1</v>
      </c>
      <c r="E54" s="57">
        <v>30</v>
      </c>
      <c r="F54" s="58">
        <v>1</v>
      </c>
    </row>
    <row r="55" spans="1:6" x14ac:dyDescent="0.3">
      <c r="A55" s="49"/>
      <c r="B55" s="49"/>
      <c r="C55" s="50" t="s">
        <v>10</v>
      </c>
      <c r="D55" s="59">
        <v>440</v>
      </c>
      <c r="E55" s="27">
        <v>62061</v>
      </c>
      <c r="F55" s="60">
        <v>1813</v>
      </c>
    </row>
    <row r="56" spans="1:6" x14ac:dyDescent="0.3">
      <c r="A56" s="49"/>
      <c r="B56" s="49"/>
      <c r="C56" s="50" t="s">
        <v>11</v>
      </c>
      <c r="D56" s="59">
        <v>7498</v>
      </c>
      <c r="E56" s="27">
        <v>1333357</v>
      </c>
      <c r="F56" s="60">
        <v>35120</v>
      </c>
    </row>
    <row r="57" spans="1:6" x14ac:dyDescent="0.3">
      <c r="A57" s="49"/>
      <c r="B57" s="49"/>
      <c r="C57" s="50" t="s">
        <v>12</v>
      </c>
      <c r="D57" s="59">
        <v>14124</v>
      </c>
      <c r="E57" s="27">
        <v>2650892</v>
      </c>
      <c r="F57" s="60">
        <v>64997</v>
      </c>
    </row>
    <row r="58" spans="1:6" x14ac:dyDescent="0.3">
      <c r="A58" s="49"/>
      <c r="B58" s="46" t="s">
        <v>8</v>
      </c>
      <c r="C58" s="46" t="s">
        <v>9</v>
      </c>
      <c r="D58" s="56">
        <v>1</v>
      </c>
      <c r="E58" s="57">
        <v>150</v>
      </c>
      <c r="F58" s="58">
        <v>5</v>
      </c>
    </row>
    <row r="59" spans="1:6" x14ac:dyDescent="0.3">
      <c r="A59" s="49"/>
      <c r="B59" s="49"/>
      <c r="C59" s="50" t="s">
        <v>10</v>
      </c>
      <c r="D59" s="59">
        <v>367</v>
      </c>
      <c r="E59" s="27">
        <v>49392</v>
      </c>
      <c r="F59" s="60">
        <v>1496</v>
      </c>
    </row>
    <row r="60" spans="1:6" x14ac:dyDescent="0.3">
      <c r="A60" s="49"/>
      <c r="B60" s="49"/>
      <c r="C60" s="50" t="s">
        <v>11</v>
      </c>
      <c r="D60" s="59">
        <v>4595</v>
      </c>
      <c r="E60" s="27">
        <v>771893</v>
      </c>
      <c r="F60" s="60">
        <v>20923</v>
      </c>
    </row>
    <row r="61" spans="1:6" x14ac:dyDescent="0.3">
      <c r="A61" s="49"/>
      <c r="B61" s="49"/>
      <c r="C61" s="50" t="s">
        <v>12</v>
      </c>
      <c r="D61" s="59">
        <v>10748</v>
      </c>
      <c r="E61" s="27">
        <v>1913830</v>
      </c>
      <c r="F61" s="60">
        <v>50801</v>
      </c>
    </row>
    <row r="62" spans="1:6" x14ac:dyDescent="0.3">
      <c r="A62" s="46">
        <v>2013</v>
      </c>
      <c r="B62" s="46" t="s">
        <v>13</v>
      </c>
      <c r="C62" s="46" t="s">
        <v>9</v>
      </c>
      <c r="D62" s="56">
        <v>1</v>
      </c>
      <c r="E62" s="57">
        <v>30</v>
      </c>
      <c r="F62" s="58">
        <v>1</v>
      </c>
    </row>
    <row r="63" spans="1:6" x14ac:dyDescent="0.3">
      <c r="A63" s="49"/>
      <c r="B63" s="49"/>
      <c r="C63" s="50" t="s">
        <v>10</v>
      </c>
      <c r="D63" s="59">
        <v>420</v>
      </c>
      <c r="E63" s="27">
        <v>58583</v>
      </c>
      <c r="F63" s="60">
        <v>1723</v>
      </c>
    </row>
    <row r="64" spans="1:6" x14ac:dyDescent="0.3">
      <c r="A64" s="49"/>
      <c r="B64" s="49"/>
      <c r="C64" s="50" t="s">
        <v>11</v>
      </c>
      <c r="D64" s="59">
        <v>8428</v>
      </c>
      <c r="E64" s="27">
        <v>1444381</v>
      </c>
      <c r="F64" s="60">
        <v>38522</v>
      </c>
    </row>
    <row r="65" spans="1:6" x14ac:dyDescent="0.3">
      <c r="A65" s="49"/>
      <c r="B65" s="49"/>
      <c r="C65" s="50" t="s">
        <v>12</v>
      </c>
      <c r="D65" s="59">
        <v>15686</v>
      </c>
      <c r="E65" s="27">
        <v>2861606</v>
      </c>
      <c r="F65" s="60">
        <v>70463</v>
      </c>
    </row>
    <row r="66" spans="1:6" x14ac:dyDescent="0.3">
      <c r="A66" s="49"/>
      <c r="B66" s="46" t="s">
        <v>8</v>
      </c>
      <c r="C66" s="46" t="s">
        <v>9</v>
      </c>
      <c r="D66" s="56">
        <v>0</v>
      </c>
      <c r="E66" s="57">
        <v>0</v>
      </c>
      <c r="F66" s="58">
        <v>0</v>
      </c>
    </row>
    <row r="67" spans="1:6" x14ac:dyDescent="0.3">
      <c r="A67" s="49"/>
      <c r="B67" s="49"/>
      <c r="C67" s="50" t="s">
        <v>10</v>
      </c>
      <c r="D67" s="59">
        <v>375</v>
      </c>
      <c r="E67" s="27">
        <v>52223</v>
      </c>
      <c r="F67" s="60">
        <v>1562</v>
      </c>
    </row>
    <row r="68" spans="1:6" x14ac:dyDescent="0.3">
      <c r="A68" s="49"/>
      <c r="B68" s="49"/>
      <c r="C68" s="50" t="s">
        <v>11</v>
      </c>
      <c r="D68" s="59">
        <v>5125</v>
      </c>
      <c r="E68" s="27">
        <v>820359</v>
      </c>
      <c r="F68" s="60">
        <v>22478</v>
      </c>
    </row>
    <row r="69" spans="1:6" x14ac:dyDescent="0.3">
      <c r="A69" s="49"/>
      <c r="B69" s="49"/>
      <c r="C69" s="50" t="s">
        <v>12</v>
      </c>
      <c r="D69" s="59">
        <v>11920</v>
      </c>
      <c r="E69" s="27">
        <v>2058988</v>
      </c>
      <c r="F69" s="60">
        <v>55685</v>
      </c>
    </row>
    <row r="70" spans="1:6" x14ac:dyDescent="0.3">
      <c r="A70" s="46">
        <v>2014</v>
      </c>
      <c r="B70" s="46" t="s">
        <v>13</v>
      </c>
      <c r="C70" s="46" t="s">
        <v>9</v>
      </c>
      <c r="D70" s="56">
        <v>3</v>
      </c>
      <c r="E70" s="57">
        <v>90</v>
      </c>
      <c r="F70" s="58">
        <v>3</v>
      </c>
    </row>
    <row r="71" spans="1:6" x14ac:dyDescent="0.3">
      <c r="A71" s="49"/>
      <c r="B71" s="49"/>
      <c r="C71" s="50" t="s">
        <v>10</v>
      </c>
      <c r="D71" s="59">
        <v>393</v>
      </c>
      <c r="E71" s="27">
        <v>51606</v>
      </c>
      <c r="F71" s="60">
        <v>1416</v>
      </c>
    </row>
    <row r="72" spans="1:6" x14ac:dyDescent="0.3">
      <c r="A72" s="49"/>
      <c r="B72" s="49"/>
      <c r="C72" s="50" t="s">
        <v>11</v>
      </c>
      <c r="D72" s="59">
        <v>8182</v>
      </c>
      <c r="E72" s="27">
        <v>1319053</v>
      </c>
      <c r="F72" s="60">
        <v>34319</v>
      </c>
    </row>
    <row r="73" spans="1:6" x14ac:dyDescent="0.3">
      <c r="A73" s="49"/>
      <c r="B73" s="49"/>
      <c r="C73" s="50" t="s">
        <v>12</v>
      </c>
      <c r="D73" s="59">
        <v>17110</v>
      </c>
      <c r="E73" s="27">
        <v>2972328</v>
      </c>
      <c r="F73" s="60">
        <v>73430</v>
      </c>
    </row>
    <row r="74" spans="1:6" x14ac:dyDescent="0.3">
      <c r="A74" s="49"/>
      <c r="B74" s="46" t="s">
        <v>8</v>
      </c>
      <c r="C74" s="46" t="s">
        <v>9</v>
      </c>
      <c r="D74" s="56">
        <v>1</v>
      </c>
      <c r="E74" s="57">
        <v>20</v>
      </c>
      <c r="F74" s="58">
        <v>1</v>
      </c>
    </row>
    <row r="75" spans="1:6" x14ac:dyDescent="0.3">
      <c r="A75" s="49"/>
      <c r="B75" s="49"/>
      <c r="C75" s="50" t="s">
        <v>10</v>
      </c>
      <c r="D75" s="59">
        <v>445</v>
      </c>
      <c r="E75" s="27">
        <v>55617</v>
      </c>
      <c r="F75" s="60">
        <v>1643</v>
      </c>
    </row>
    <row r="76" spans="1:6" x14ac:dyDescent="0.3">
      <c r="A76" s="49"/>
      <c r="B76" s="49"/>
      <c r="C76" s="50" t="s">
        <v>11</v>
      </c>
      <c r="D76" s="59">
        <v>5177</v>
      </c>
      <c r="E76" s="27">
        <v>811661</v>
      </c>
      <c r="F76" s="60">
        <v>21848</v>
      </c>
    </row>
    <row r="77" spans="1:6" x14ac:dyDescent="0.3">
      <c r="A77" s="49"/>
      <c r="B77" s="49"/>
      <c r="C77" s="50" t="s">
        <v>12</v>
      </c>
      <c r="D77" s="59">
        <v>13287</v>
      </c>
      <c r="E77" s="27">
        <v>2276111</v>
      </c>
      <c r="F77" s="60">
        <v>61190</v>
      </c>
    </row>
    <row r="78" spans="1:6" x14ac:dyDescent="0.3">
      <c r="A78" s="46">
        <v>2015</v>
      </c>
      <c r="B78" s="46" t="s">
        <v>13</v>
      </c>
      <c r="C78" s="46" t="s">
        <v>9</v>
      </c>
      <c r="D78" s="56">
        <v>0</v>
      </c>
      <c r="E78" s="103">
        <v>0</v>
      </c>
      <c r="F78" s="58">
        <v>0</v>
      </c>
    </row>
    <row r="79" spans="1:6" x14ac:dyDescent="0.3">
      <c r="A79" s="49"/>
      <c r="B79" s="49"/>
      <c r="C79" s="50" t="s">
        <v>10</v>
      </c>
      <c r="D79" s="59">
        <v>181</v>
      </c>
      <c r="E79" s="77">
        <v>14541</v>
      </c>
      <c r="F79" s="60">
        <v>403</v>
      </c>
    </row>
    <row r="80" spans="1:6" x14ac:dyDescent="0.3">
      <c r="A80" s="49"/>
      <c r="B80" s="49"/>
      <c r="C80" s="50" t="s">
        <v>11</v>
      </c>
      <c r="D80" s="59">
        <v>4768</v>
      </c>
      <c r="E80" s="27">
        <v>431304</v>
      </c>
      <c r="F80" s="60">
        <v>11119</v>
      </c>
    </row>
    <row r="81" spans="1:6" x14ac:dyDescent="0.3">
      <c r="A81" s="49"/>
      <c r="B81" s="49"/>
      <c r="C81" s="50" t="s">
        <v>12</v>
      </c>
      <c r="D81" s="59">
        <v>11546</v>
      </c>
      <c r="E81" s="27">
        <v>1124920</v>
      </c>
      <c r="F81" s="60">
        <v>26640</v>
      </c>
    </row>
    <row r="82" spans="1:6" x14ac:dyDescent="0.3">
      <c r="A82" s="49"/>
      <c r="B82" s="46" t="s">
        <v>8</v>
      </c>
      <c r="C82" s="46" t="s">
        <v>9</v>
      </c>
      <c r="D82" s="56">
        <v>0</v>
      </c>
      <c r="E82" s="57">
        <v>0</v>
      </c>
      <c r="F82" s="58">
        <v>0</v>
      </c>
    </row>
    <row r="83" spans="1:6" x14ac:dyDescent="0.3">
      <c r="A83" s="49"/>
      <c r="B83" s="49"/>
      <c r="C83" s="50" t="s">
        <v>10</v>
      </c>
      <c r="D83" s="59">
        <v>167</v>
      </c>
      <c r="E83" s="27">
        <v>13083</v>
      </c>
      <c r="F83" s="60">
        <v>362</v>
      </c>
    </row>
    <row r="84" spans="1:6" x14ac:dyDescent="0.3">
      <c r="A84" s="49"/>
      <c r="B84" s="49"/>
      <c r="C84" s="50" t="s">
        <v>11</v>
      </c>
      <c r="D84" s="59">
        <v>3074</v>
      </c>
      <c r="E84" s="27">
        <v>261515</v>
      </c>
      <c r="F84" s="60">
        <v>6895</v>
      </c>
    </row>
    <row r="85" spans="1:6" x14ac:dyDescent="0.3">
      <c r="A85" s="51"/>
      <c r="B85" s="51"/>
      <c r="C85" s="52" t="s">
        <v>12</v>
      </c>
      <c r="D85" s="61">
        <v>8875</v>
      </c>
      <c r="E85" s="62">
        <v>818147</v>
      </c>
      <c r="F85" s="63">
        <v>21557</v>
      </c>
    </row>
    <row r="86" spans="1:6" x14ac:dyDescent="0.3">
      <c r="D86"/>
      <c r="E86"/>
      <c r="F86"/>
    </row>
    <row r="87" spans="1:6" x14ac:dyDescent="0.3">
      <c r="D87"/>
      <c r="E87"/>
      <c r="F87"/>
    </row>
    <row r="88" spans="1:6" x14ac:dyDescent="0.3">
      <c r="D88"/>
      <c r="E88"/>
      <c r="F88"/>
    </row>
    <row r="89" spans="1:6" x14ac:dyDescent="0.3">
      <c r="D89"/>
      <c r="E89"/>
      <c r="F89"/>
    </row>
    <row r="90" spans="1:6" x14ac:dyDescent="0.3">
      <c r="D90"/>
      <c r="E90"/>
      <c r="F90"/>
    </row>
    <row r="91" spans="1:6" x14ac:dyDescent="0.3">
      <c r="D91"/>
      <c r="E91"/>
      <c r="F91"/>
    </row>
    <row r="92" spans="1:6" x14ac:dyDescent="0.3">
      <c r="D92"/>
      <c r="E92"/>
      <c r="F92"/>
    </row>
    <row r="93" spans="1:6" x14ac:dyDescent="0.3">
      <c r="D93"/>
      <c r="E93"/>
      <c r="F93"/>
    </row>
    <row r="94" spans="1:6" x14ac:dyDescent="0.3">
      <c r="D94"/>
      <c r="E94"/>
      <c r="F94"/>
    </row>
    <row r="95" spans="1:6" x14ac:dyDescent="0.3">
      <c r="D95"/>
      <c r="E95"/>
      <c r="F95"/>
    </row>
    <row r="96" spans="1:6" x14ac:dyDescent="0.3">
      <c r="D96"/>
      <c r="E96"/>
      <c r="F96"/>
    </row>
    <row r="97" spans="4:6" x14ac:dyDescent="0.3">
      <c r="D97"/>
      <c r="E97"/>
      <c r="F97"/>
    </row>
    <row r="98" spans="4:6" x14ac:dyDescent="0.3">
      <c r="D98"/>
      <c r="E98"/>
      <c r="F98"/>
    </row>
    <row r="99" spans="4:6" x14ac:dyDescent="0.3">
      <c r="D99"/>
      <c r="E99"/>
      <c r="F99"/>
    </row>
    <row r="100" spans="4:6" x14ac:dyDescent="0.3">
      <c r="D100"/>
      <c r="E100"/>
      <c r="F100"/>
    </row>
    <row r="101" spans="4:6" x14ac:dyDescent="0.3">
      <c r="D101"/>
      <c r="E101"/>
      <c r="F101"/>
    </row>
    <row r="102" spans="4:6" x14ac:dyDescent="0.3">
      <c r="D102"/>
      <c r="E102"/>
      <c r="F102"/>
    </row>
    <row r="103" spans="4:6" x14ac:dyDescent="0.3">
      <c r="D103"/>
      <c r="E103"/>
      <c r="F103"/>
    </row>
    <row r="104" spans="4:6" x14ac:dyDescent="0.3">
      <c r="D104"/>
      <c r="E104"/>
      <c r="F104"/>
    </row>
    <row r="105" spans="4:6" x14ac:dyDescent="0.3">
      <c r="D105"/>
      <c r="E105"/>
      <c r="F105"/>
    </row>
    <row r="106" spans="4:6" x14ac:dyDescent="0.3">
      <c r="D106"/>
      <c r="E106"/>
      <c r="F106"/>
    </row>
    <row r="107" spans="4:6" x14ac:dyDescent="0.3">
      <c r="D107"/>
      <c r="E107"/>
      <c r="F107"/>
    </row>
    <row r="108" spans="4:6" x14ac:dyDescent="0.3">
      <c r="D108"/>
      <c r="E108"/>
      <c r="F108"/>
    </row>
    <row r="109" spans="4:6" x14ac:dyDescent="0.3">
      <c r="D109"/>
      <c r="E109"/>
      <c r="F109"/>
    </row>
    <row r="110" spans="4:6" x14ac:dyDescent="0.3">
      <c r="D110"/>
      <c r="E110"/>
      <c r="F110"/>
    </row>
    <row r="111" spans="4:6" x14ac:dyDescent="0.3">
      <c r="D111"/>
      <c r="E111"/>
      <c r="F111"/>
    </row>
    <row r="112" spans="4:6" x14ac:dyDescent="0.3">
      <c r="D112"/>
      <c r="E112"/>
      <c r="F112"/>
    </row>
    <row r="113" spans="4:6" x14ac:dyDescent="0.3">
      <c r="D113"/>
      <c r="E113"/>
      <c r="F113"/>
    </row>
    <row r="114" spans="4:6" x14ac:dyDescent="0.3">
      <c r="D114"/>
      <c r="E114"/>
      <c r="F114"/>
    </row>
    <row r="115" spans="4:6" x14ac:dyDescent="0.3">
      <c r="D115"/>
      <c r="E115"/>
      <c r="F115"/>
    </row>
    <row r="116" spans="4:6" x14ac:dyDescent="0.3">
      <c r="D116"/>
      <c r="E116"/>
      <c r="F116"/>
    </row>
    <row r="117" spans="4:6" x14ac:dyDescent="0.3">
      <c r="D117"/>
      <c r="E117"/>
      <c r="F117"/>
    </row>
    <row r="118" spans="4:6" x14ac:dyDescent="0.3">
      <c r="D118"/>
      <c r="E118"/>
      <c r="F118"/>
    </row>
    <row r="119" spans="4:6" x14ac:dyDescent="0.3">
      <c r="D119"/>
      <c r="E119"/>
      <c r="F119"/>
    </row>
    <row r="120" spans="4:6" x14ac:dyDescent="0.3">
      <c r="D120"/>
      <c r="E120"/>
      <c r="F120"/>
    </row>
    <row r="121" spans="4:6" x14ac:dyDescent="0.3">
      <c r="D121"/>
      <c r="E121"/>
      <c r="F121"/>
    </row>
    <row r="122" spans="4:6" x14ac:dyDescent="0.3">
      <c r="D122"/>
      <c r="E122"/>
      <c r="F122"/>
    </row>
    <row r="123" spans="4:6" x14ac:dyDescent="0.3">
      <c r="D123"/>
      <c r="E123"/>
      <c r="F123"/>
    </row>
    <row r="124" spans="4:6" x14ac:dyDescent="0.3">
      <c r="D124"/>
      <c r="E124"/>
      <c r="F124"/>
    </row>
    <row r="125" spans="4:6" x14ac:dyDescent="0.3">
      <c r="D125"/>
      <c r="E125"/>
      <c r="F125"/>
    </row>
    <row r="126" spans="4:6" x14ac:dyDescent="0.3">
      <c r="D126"/>
      <c r="E126"/>
      <c r="F126"/>
    </row>
    <row r="127" spans="4:6" x14ac:dyDescent="0.3">
      <c r="D127"/>
      <c r="E127"/>
      <c r="F127"/>
    </row>
    <row r="128" spans="4:6" x14ac:dyDescent="0.3">
      <c r="D128"/>
      <c r="E128"/>
      <c r="F128"/>
    </row>
    <row r="129" spans="4:6" x14ac:dyDescent="0.3">
      <c r="D129"/>
      <c r="E129"/>
      <c r="F129"/>
    </row>
    <row r="130" spans="4:6" x14ac:dyDescent="0.3">
      <c r="D130"/>
      <c r="E130"/>
      <c r="F130"/>
    </row>
    <row r="131" spans="4:6" x14ac:dyDescent="0.3">
      <c r="D131"/>
      <c r="E131"/>
      <c r="F131"/>
    </row>
    <row r="132" spans="4:6" x14ac:dyDescent="0.3">
      <c r="D132"/>
      <c r="E132"/>
      <c r="F132"/>
    </row>
    <row r="133" spans="4:6" x14ac:dyDescent="0.3">
      <c r="D133"/>
      <c r="E133"/>
      <c r="F133"/>
    </row>
    <row r="134" spans="4:6" x14ac:dyDescent="0.3">
      <c r="D134"/>
      <c r="E134"/>
      <c r="F134"/>
    </row>
    <row r="135" spans="4:6" x14ac:dyDescent="0.3">
      <c r="D135"/>
      <c r="E135"/>
      <c r="F135"/>
    </row>
    <row r="136" spans="4:6" x14ac:dyDescent="0.3">
      <c r="D136"/>
      <c r="E136"/>
      <c r="F136"/>
    </row>
    <row r="137" spans="4:6" x14ac:dyDescent="0.3">
      <c r="D137"/>
      <c r="E137"/>
      <c r="F137"/>
    </row>
    <row r="138" spans="4:6" x14ac:dyDescent="0.3">
      <c r="D138"/>
      <c r="E138"/>
      <c r="F138"/>
    </row>
    <row r="139" spans="4:6" x14ac:dyDescent="0.3">
      <c r="D139"/>
      <c r="E139"/>
      <c r="F139"/>
    </row>
    <row r="140" spans="4:6" x14ac:dyDescent="0.3">
      <c r="D140"/>
      <c r="E140"/>
      <c r="F140"/>
    </row>
    <row r="141" spans="4:6" x14ac:dyDescent="0.3">
      <c r="D141"/>
      <c r="E141"/>
      <c r="F141"/>
    </row>
    <row r="142" spans="4:6" x14ac:dyDescent="0.3">
      <c r="D142"/>
      <c r="E142"/>
      <c r="F142"/>
    </row>
    <row r="143" spans="4:6" x14ac:dyDescent="0.3">
      <c r="D143"/>
      <c r="E143"/>
      <c r="F143"/>
    </row>
    <row r="144" spans="4:6" x14ac:dyDescent="0.3">
      <c r="D144"/>
      <c r="E144"/>
      <c r="F144"/>
    </row>
    <row r="145" spans="4:6" x14ac:dyDescent="0.3">
      <c r="D145"/>
      <c r="E145"/>
      <c r="F145"/>
    </row>
    <row r="146" spans="4:6" x14ac:dyDescent="0.3">
      <c r="D146"/>
      <c r="E146"/>
      <c r="F146"/>
    </row>
    <row r="147" spans="4:6" x14ac:dyDescent="0.3">
      <c r="D147"/>
      <c r="E147"/>
      <c r="F147"/>
    </row>
    <row r="148" spans="4:6" x14ac:dyDescent="0.3">
      <c r="D148"/>
      <c r="E148"/>
      <c r="F148"/>
    </row>
    <row r="149" spans="4:6" x14ac:dyDescent="0.3">
      <c r="D149"/>
      <c r="E149"/>
      <c r="F149"/>
    </row>
    <row r="150" spans="4:6" x14ac:dyDescent="0.3">
      <c r="D150"/>
      <c r="E150"/>
      <c r="F150"/>
    </row>
    <row r="151" spans="4:6" x14ac:dyDescent="0.3">
      <c r="D151"/>
      <c r="E151"/>
      <c r="F151"/>
    </row>
    <row r="152" spans="4:6" x14ac:dyDescent="0.3">
      <c r="D152"/>
      <c r="E152"/>
      <c r="F152"/>
    </row>
    <row r="153" spans="4:6" x14ac:dyDescent="0.3">
      <c r="D153"/>
      <c r="E153"/>
      <c r="F153"/>
    </row>
    <row r="154" spans="4:6" x14ac:dyDescent="0.3">
      <c r="D154"/>
      <c r="E154"/>
      <c r="F154"/>
    </row>
    <row r="155" spans="4:6" x14ac:dyDescent="0.3">
      <c r="D155"/>
      <c r="E155"/>
      <c r="F155"/>
    </row>
    <row r="156" spans="4:6" x14ac:dyDescent="0.3">
      <c r="D156"/>
      <c r="E156"/>
      <c r="F156"/>
    </row>
    <row r="157" spans="4:6" x14ac:dyDescent="0.3">
      <c r="D157"/>
      <c r="E157"/>
      <c r="F157"/>
    </row>
    <row r="158" spans="4:6" x14ac:dyDescent="0.3">
      <c r="D158"/>
      <c r="E158"/>
      <c r="F158"/>
    </row>
    <row r="159" spans="4:6" x14ac:dyDescent="0.3">
      <c r="D159"/>
      <c r="E159"/>
      <c r="F159"/>
    </row>
    <row r="160" spans="4:6" x14ac:dyDescent="0.3">
      <c r="D160"/>
      <c r="E160"/>
      <c r="F160"/>
    </row>
    <row r="161" spans="4:6" x14ac:dyDescent="0.3">
      <c r="D161"/>
      <c r="E161"/>
      <c r="F161"/>
    </row>
    <row r="162" spans="4:6" x14ac:dyDescent="0.3">
      <c r="D162"/>
      <c r="E162"/>
      <c r="F162"/>
    </row>
    <row r="163" spans="4:6" x14ac:dyDescent="0.3">
      <c r="D163"/>
      <c r="E163"/>
      <c r="F163"/>
    </row>
    <row r="164" spans="4:6" x14ac:dyDescent="0.3">
      <c r="D164"/>
      <c r="E164"/>
      <c r="F164"/>
    </row>
    <row r="165" spans="4:6" x14ac:dyDescent="0.3">
      <c r="D165"/>
      <c r="E165"/>
      <c r="F165"/>
    </row>
    <row r="166" spans="4:6" x14ac:dyDescent="0.3">
      <c r="D166"/>
      <c r="E166"/>
      <c r="F166"/>
    </row>
    <row r="167" spans="4:6" x14ac:dyDescent="0.3">
      <c r="D167"/>
      <c r="E167"/>
      <c r="F167"/>
    </row>
    <row r="168" spans="4:6" x14ac:dyDescent="0.3">
      <c r="D168"/>
      <c r="E168"/>
      <c r="F168"/>
    </row>
    <row r="169" spans="4:6" x14ac:dyDescent="0.3">
      <c r="D169"/>
      <c r="E169"/>
      <c r="F169"/>
    </row>
    <row r="170" spans="4:6" x14ac:dyDescent="0.3">
      <c r="D170"/>
      <c r="E170"/>
      <c r="F170"/>
    </row>
    <row r="171" spans="4:6" x14ac:dyDescent="0.3">
      <c r="D171"/>
      <c r="E171"/>
      <c r="F171"/>
    </row>
    <row r="172" spans="4:6" x14ac:dyDescent="0.3">
      <c r="D172"/>
      <c r="E172"/>
      <c r="F172"/>
    </row>
    <row r="173" spans="4:6" x14ac:dyDescent="0.3">
      <c r="D173"/>
      <c r="E173"/>
      <c r="F173"/>
    </row>
    <row r="174" spans="4:6" x14ac:dyDescent="0.3">
      <c r="D174"/>
      <c r="E174"/>
      <c r="F174"/>
    </row>
    <row r="175" spans="4:6" x14ac:dyDescent="0.3">
      <c r="D175"/>
      <c r="E175"/>
      <c r="F175"/>
    </row>
    <row r="176" spans="4:6" x14ac:dyDescent="0.3">
      <c r="D176"/>
      <c r="E176"/>
      <c r="F176"/>
    </row>
    <row r="177" spans="4:6" x14ac:dyDescent="0.3">
      <c r="D177"/>
      <c r="E177"/>
      <c r="F177"/>
    </row>
    <row r="178" spans="4:6" x14ac:dyDescent="0.3">
      <c r="D178"/>
      <c r="E178"/>
      <c r="F178"/>
    </row>
    <row r="179" spans="4:6" x14ac:dyDescent="0.3">
      <c r="D179"/>
      <c r="E179"/>
      <c r="F179"/>
    </row>
    <row r="180" spans="4:6" x14ac:dyDescent="0.3">
      <c r="D180"/>
      <c r="E180"/>
      <c r="F180"/>
    </row>
    <row r="181" spans="4:6" x14ac:dyDescent="0.3">
      <c r="D181"/>
      <c r="E181"/>
      <c r="F181"/>
    </row>
    <row r="182" spans="4:6" x14ac:dyDescent="0.3">
      <c r="D182"/>
      <c r="E182"/>
      <c r="F182"/>
    </row>
    <row r="183" spans="4:6" x14ac:dyDescent="0.3">
      <c r="D183"/>
      <c r="E183"/>
      <c r="F183"/>
    </row>
    <row r="184" spans="4:6" x14ac:dyDescent="0.3">
      <c r="D184"/>
      <c r="E184"/>
      <c r="F184"/>
    </row>
    <row r="185" spans="4:6" x14ac:dyDescent="0.3">
      <c r="D185"/>
      <c r="E185"/>
      <c r="F185"/>
    </row>
    <row r="186" spans="4:6" x14ac:dyDescent="0.3">
      <c r="D186"/>
      <c r="E186"/>
      <c r="F186"/>
    </row>
    <row r="187" spans="4:6" x14ac:dyDescent="0.3">
      <c r="D187"/>
      <c r="E187"/>
      <c r="F187"/>
    </row>
    <row r="188" spans="4:6" x14ac:dyDescent="0.3">
      <c r="D188"/>
      <c r="E188"/>
      <c r="F188"/>
    </row>
    <row r="189" spans="4:6" x14ac:dyDescent="0.3">
      <c r="D189"/>
      <c r="E189"/>
      <c r="F189"/>
    </row>
    <row r="190" spans="4:6" x14ac:dyDescent="0.3">
      <c r="D190"/>
      <c r="E190"/>
      <c r="F190"/>
    </row>
    <row r="191" spans="4:6" x14ac:dyDescent="0.3">
      <c r="D191"/>
      <c r="E191"/>
      <c r="F191"/>
    </row>
    <row r="192" spans="4:6" x14ac:dyDescent="0.3">
      <c r="D192"/>
      <c r="E192"/>
      <c r="F192"/>
    </row>
    <row r="193" spans="4:6" x14ac:dyDescent="0.3">
      <c r="D193"/>
      <c r="E193"/>
      <c r="F193"/>
    </row>
    <row r="194" spans="4:6" x14ac:dyDescent="0.3">
      <c r="D194"/>
      <c r="E194"/>
      <c r="F194"/>
    </row>
    <row r="195" spans="4:6" x14ac:dyDescent="0.3">
      <c r="D195"/>
      <c r="E195"/>
      <c r="F195"/>
    </row>
    <row r="196" spans="4:6" x14ac:dyDescent="0.3">
      <c r="D196"/>
      <c r="E196"/>
      <c r="F196"/>
    </row>
    <row r="197" spans="4:6" x14ac:dyDescent="0.3">
      <c r="D197"/>
      <c r="E197"/>
      <c r="F197"/>
    </row>
    <row r="198" spans="4:6" x14ac:dyDescent="0.3">
      <c r="D198"/>
      <c r="E198"/>
      <c r="F198"/>
    </row>
    <row r="199" spans="4:6" x14ac:dyDescent="0.3">
      <c r="D199"/>
      <c r="E199"/>
      <c r="F199"/>
    </row>
    <row r="200" spans="4:6" x14ac:dyDescent="0.3">
      <c r="D200"/>
      <c r="E200"/>
      <c r="F200"/>
    </row>
    <row r="201" spans="4:6" x14ac:dyDescent="0.3">
      <c r="D201"/>
      <c r="E201"/>
      <c r="F201"/>
    </row>
    <row r="202" spans="4:6" x14ac:dyDescent="0.3">
      <c r="D202"/>
      <c r="E202"/>
      <c r="F202"/>
    </row>
    <row r="203" spans="4:6" x14ac:dyDescent="0.3">
      <c r="D203"/>
      <c r="E203"/>
      <c r="F203"/>
    </row>
    <row r="204" spans="4:6" x14ac:dyDescent="0.3">
      <c r="D204"/>
      <c r="E204"/>
      <c r="F204"/>
    </row>
    <row r="205" spans="4:6" x14ac:dyDescent="0.3">
      <c r="D205"/>
      <c r="E205"/>
      <c r="F205"/>
    </row>
    <row r="206" spans="4:6" x14ac:dyDescent="0.3">
      <c r="D206"/>
      <c r="E206"/>
      <c r="F206"/>
    </row>
    <row r="207" spans="4:6" x14ac:dyDescent="0.3">
      <c r="D207"/>
      <c r="E207"/>
      <c r="F207"/>
    </row>
    <row r="208" spans="4:6" x14ac:dyDescent="0.3">
      <c r="D208"/>
      <c r="E208"/>
      <c r="F208"/>
    </row>
    <row r="209" spans="4:6" x14ac:dyDescent="0.3">
      <c r="D209"/>
      <c r="E209"/>
      <c r="F209"/>
    </row>
    <row r="210" spans="4:6" x14ac:dyDescent="0.3">
      <c r="D210"/>
      <c r="E210"/>
      <c r="F210"/>
    </row>
    <row r="211" spans="4:6" x14ac:dyDescent="0.3">
      <c r="D211"/>
      <c r="E211"/>
      <c r="F211"/>
    </row>
    <row r="212" spans="4:6" x14ac:dyDescent="0.3">
      <c r="D212"/>
      <c r="E212"/>
      <c r="F212"/>
    </row>
    <row r="213" spans="4:6" x14ac:dyDescent="0.3">
      <c r="D213"/>
      <c r="E213"/>
      <c r="F213"/>
    </row>
    <row r="214" spans="4:6" x14ac:dyDescent="0.3">
      <c r="D214"/>
      <c r="E214"/>
      <c r="F214"/>
    </row>
    <row r="215" spans="4:6" x14ac:dyDescent="0.3">
      <c r="D215"/>
      <c r="E215"/>
      <c r="F215"/>
    </row>
    <row r="216" spans="4:6" x14ac:dyDescent="0.3">
      <c r="D216"/>
      <c r="E216"/>
      <c r="F216"/>
    </row>
    <row r="217" spans="4:6" x14ac:dyDescent="0.3">
      <c r="D217"/>
      <c r="E217"/>
      <c r="F217"/>
    </row>
    <row r="218" spans="4:6" x14ac:dyDescent="0.3">
      <c r="D218"/>
      <c r="E218"/>
      <c r="F218"/>
    </row>
    <row r="219" spans="4:6" x14ac:dyDescent="0.3">
      <c r="D219"/>
      <c r="E219"/>
      <c r="F219"/>
    </row>
    <row r="220" spans="4:6" x14ac:dyDescent="0.3">
      <c r="D220"/>
      <c r="E220"/>
      <c r="F220"/>
    </row>
    <row r="221" spans="4:6" x14ac:dyDescent="0.3">
      <c r="D221"/>
      <c r="E221"/>
      <c r="F221"/>
    </row>
    <row r="222" spans="4:6" x14ac:dyDescent="0.3">
      <c r="D222"/>
      <c r="E222"/>
      <c r="F222"/>
    </row>
    <row r="223" spans="4:6" x14ac:dyDescent="0.3">
      <c r="D223"/>
      <c r="E223"/>
      <c r="F223"/>
    </row>
    <row r="224" spans="4:6" x14ac:dyDescent="0.3">
      <c r="D224"/>
      <c r="E224"/>
      <c r="F224"/>
    </row>
    <row r="225" spans="4:6" x14ac:dyDescent="0.3">
      <c r="D225"/>
      <c r="E225"/>
      <c r="F225"/>
    </row>
    <row r="226" spans="4:6" x14ac:dyDescent="0.3">
      <c r="D226"/>
      <c r="E226"/>
      <c r="F226"/>
    </row>
    <row r="227" spans="4:6" x14ac:dyDescent="0.3">
      <c r="D227"/>
      <c r="E227"/>
      <c r="F227"/>
    </row>
    <row r="228" spans="4:6" x14ac:dyDescent="0.3">
      <c r="D228"/>
      <c r="E228"/>
      <c r="F228"/>
    </row>
    <row r="229" spans="4:6" x14ac:dyDescent="0.3">
      <c r="D229"/>
      <c r="E229"/>
      <c r="F229"/>
    </row>
    <row r="230" spans="4:6" x14ac:dyDescent="0.3">
      <c r="D230"/>
      <c r="E230"/>
      <c r="F230"/>
    </row>
    <row r="231" spans="4:6" x14ac:dyDescent="0.3">
      <c r="D231"/>
      <c r="E231"/>
      <c r="F231"/>
    </row>
    <row r="232" spans="4:6" x14ac:dyDescent="0.3">
      <c r="D232"/>
      <c r="E232"/>
      <c r="F232"/>
    </row>
    <row r="233" spans="4:6" x14ac:dyDescent="0.3">
      <c r="D233"/>
      <c r="E233"/>
      <c r="F233"/>
    </row>
    <row r="234" spans="4:6" x14ac:dyDescent="0.3">
      <c r="D234"/>
      <c r="E234"/>
      <c r="F234"/>
    </row>
    <row r="235" spans="4:6" x14ac:dyDescent="0.3">
      <c r="D235"/>
      <c r="E235"/>
      <c r="F235"/>
    </row>
    <row r="236" spans="4:6" x14ac:dyDescent="0.3">
      <c r="D236"/>
      <c r="E236"/>
      <c r="F236"/>
    </row>
    <row r="237" spans="4:6" x14ac:dyDescent="0.3">
      <c r="D237"/>
      <c r="E237"/>
      <c r="F237"/>
    </row>
    <row r="238" spans="4:6" x14ac:dyDescent="0.3">
      <c r="D238"/>
      <c r="E238"/>
      <c r="F238"/>
    </row>
    <row r="239" spans="4:6" x14ac:dyDescent="0.3">
      <c r="D239"/>
      <c r="E239"/>
      <c r="F239"/>
    </row>
    <row r="240" spans="4:6" x14ac:dyDescent="0.3">
      <c r="D240"/>
      <c r="E240"/>
      <c r="F240"/>
    </row>
    <row r="241" spans="4:6" x14ac:dyDescent="0.3">
      <c r="D241"/>
      <c r="E241"/>
      <c r="F241"/>
    </row>
    <row r="242" spans="4:6" x14ac:dyDescent="0.3">
      <c r="D242"/>
      <c r="E242"/>
      <c r="F242"/>
    </row>
    <row r="243" spans="4:6" x14ac:dyDescent="0.3">
      <c r="D243"/>
      <c r="E243"/>
      <c r="F243"/>
    </row>
    <row r="244" spans="4:6" x14ac:dyDescent="0.3">
      <c r="D244"/>
      <c r="E244"/>
      <c r="F244"/>
    </row>
    <row r="245" spans="4:6" x14ac:dyDescent="0.3">
      <c r="D245"/>
      <c r="E245"/>
      <c r="F245"/>
    </row>
    <row r="246" spans="4:6" x14ac:dyDescent="0.3">
      <c r="D246"/>
      <c r="E246"/>
      <c r="F246"/>
    </row>
    <row r="247" spans="4:6" x14ac:dyDescent="0.3">
      <c r="D247"/>
      <c r="E247"/>
      <c r="F247"/>
    </row>
    <row r="248" spans="4:6" x14ac:dyDescent="0.3">
      <c r="D248"/>
      <c r="E248"/>
      <c r="F248"/>
    </row>
    <row r="249" spans="4:6" x14ac:dyDescent="0.3">
      <c r="D249"/>
      <c r="E249"/>
      <c r="F249"/>
    </row>
    <row r="250" spans="4:6" x14ac:dyDescent="0.3">
      <c r="D250"/>
      <c r="E250"/>
      <c r="F250"/>
    </row>
    <row r="251" spans="4:6" x14ac:dyDescent="0.3">
      <c r="D251"/>
      <c r="E251"/>
      <c r="F251"/>
    </row>
    <row r="252" spans="4:6" x14ac:dyDescent="0.3">
      <c r="D252"/>
      <c r="E252"/>
      <c r="F252"/>
    </row>
    <row r="253" spans="4:6" x14ac:dyDescent="0.3">
      <c r="D253"/>
      <c r="E253"/>
      <c r="F253"/>
    </row>
    <row r="254" spans="4:6" x14ac:dyDescent="0.3">
      <c r="D254"/>
      <c r="E254"/>
      <c r="F254"/>
    </row>
    <row r="255" spans="4:6" x14ac:dyDescent="0.3">
      <c r="D255"/>
      <c r="E255"/>
      <c r="F255"/>
    </row>
    <row r="256" spans="4:6" x14ac:dyDescent="0.3">
      <c r="D256"/>
      <c r="E256"/>
      <c r="F256"/>
    </row>
    <row r="257" spans="4:6" x14ac:dyDescent="0.3">
      <c r="D257"/>
      <c r="E257"/>
      <c r="F257"/>
    </row>
    <row r="258" spans="4:6" x14ac:dyDescent="0.3">
      <c r="D258"/>
      <c r="E258"/>
      <c r="F258"/>
    </row>
    <row r="259" spans="4:6" x14ac:dyDescent="0.3">
      <c r="D259"/>
      <c r="E259"/>
      <c r="F259"/>
    </row>
    <row r="260" spans="4:6" x14ac:dyDescent="0.3">
      <c r="D260"/>
      <c r="E260"/>
      <c r="F260"/>
    </row>
    <row r="261" spans="4:6" x14ac:dyDescent="0.3">
      <c r="D261"/>
      <c r="E261"/>
      <c r="F261"/>
    </row>
    <row r="262" spans="4:6" x14ac:dyDescent="0.3">
      <c r="D262"/>
      <c r="E262"/>
      <c r="F262"/>
    </row>
    <row r="263" spans="4:6" x14ac:dyDescent="0.3">
      <c r="D263"/>
      <c r="E263"/>
      <c r="F263"/>
    </row>
    <row r="264" spans="4:6" x14ac:dyDescent="0.3">
      <c r="D264"/>
      <c r="E264"/>
      <c r="F264"/>
    </row>
    <row r="265" spans="4:6" x14ac:dyDescent="0.3">
      <c r="D265"/>
      <c r="E265"/>
      <c r="F265"/>
    </row>
    <row r="266" spans="4:6" x14ac:dyDescent="0.3">
      <c r="D266"/>
      <c r="E266"/>
      <c r="F266"/>
    </row>
    <row r="267" spans="4:6" x14ac:dyDescent="0.3">
      <c r="D267"/>
      <c r="E267"/>
      <c r="F267"/>
    </row>
    <row r="268" spans="4:6" x14ac:dyDescent="0.3">
      <c r="D268"/>
      <c r="E268"/>
      <c r="F268"/>
    </row>
    <row r="269" spans="4:6" x14ac:dyDescent="0.3">
      <c r="D269"/>
      <c r="E269"/>
      <c r="F269"/>
    </row>
    <row r="270" spans="4:6" x14ac:dyDescent="0.3">
      <c r="D270"/>
      <c r="E270"/>
      <c r="F270"/>
    </row>
    <row r="271" spans="4:6" x14ac:dyDescent="0.3">
      <c r="D271"/>
      <c r="E271"/>
      <c r="F271"/>
    </row>
    <row r="272" spans="4:6" x14ac:dyDescent="0.3">
      <c r="D272"/>
      <c r="E272"/>
      <c r="F272"/>
    </row>
    <row r="273" spans="4:6" x14ac:dyDescent="0.3">
      <c r="D273"/>
      <c r="E273"/>
      <c r="F273"/>
    </row>
    <row r="274" spans="4:6" x14ac:dyDescent="0.3">
      <c r="D274"/>
      <c r="E274"/>
      <c r="F274"/>
    </row>
    <row r="275" spans="4:6" x14ac:dyDescent="0.3">
      <c r="D275"/>
      <c r="E275"/>
      <c r="F275"/>
    </row>
    <row r="276" spans="4:6" x14ac:dyDescent="0.3">
      <c r="D276"/>
      <c r="E276"/>
      <c r="F276"/>
    </row>
    <row r="277" spans="4:6" x14ac:dyDescent="0.3">
      <c r="D277"/>
      <c r="E277"/>
      <c r="F277"/>
    </row>
    <row r="278" spans="4:6" x14ac:dyDescent="0.3">
      <c r="D278"/>
      <c r="E278"/>
      <c r="F278"/>
    </row>
    <row r="279" spans="4:6" x14ac:dyDescent="0.3">
      <c r="D279"/>
      <c r="E279"/>
      <c r="F279"/>
    </row>
    <row r="280" spans="4:6" x14ac:dyDescent="0.3">
      <c r="D280"/>
      <c r="E280"/>
      <c r="F280"/>
    </row>
    <row r="281" spans="4:6" x14ac:dyDescent="0.3">
      <c r="D281"/>
      <c r="E281"/>
      <c r="F281"/>
    </row>
    <row r="282" spans="4:6" x14ac:dyDescent="0.3">
      <c r="D282"/>
      <c r="E282"/>
      <c r="F282"/>
    </row>
    <row r="283" spans="4:6" x14ac:dyDescent="0.3">
      <c r="D283"/>
      <c r="E283"/>
      <c r="F283"/>
    </row>
    <row r="284" spans="4:6" x14ac:dyDescent="0.3">
      <c r="D284"/>
      <c r="E284"/>
      <c r="F284"/>
    </row>
    <row r="285" spans="4:6" x14ac:dyDescent="0.3">
      <c r="D285"/>
      <c r="E285"/>
      <c r="F285"/>
    </row>
    <row r="286" spans="4:6" x14ac:dyDescent="0.3">
      <c r="D286"/>
      <c r="E286"/>
      <c r="F286"/>
    </row>
    <row r="287" spans="4:6" x14ac:dyDescent="0.3">
      <c r="D287"/>
      <c r="E287"/>
      <c r="F287"/>
    </row>
    <row r="288" spans="4:6" x14ac:dyDescent="0.3">
      <c r="D288"/>
      <c r="E288"/>
      <c r="F288"/>
    </row>
    <row r="289" spans="4:6" x14ac:dyDescent="0.3">
      <c r="D289"/>
      <c r="E289"/>
      <c r="F289"/>
    </row>
    <row r="290" spans="4:6" x14ac:dyDescent="0.3">
      <c r="D290"/>
      <c r="E290"/>
      <c r="F290"/>
    </row>
    <row r="291" spans="4:6" x14ac:dyDescent="0.3">
      <c r="D291"/>
      <c r="E291"/>
      <c r="F291"/>
    </row>
    <row r="292" spans="4:6" x14ac:dyDescent="0.3">
      <c r="D292"/>
      <c r="E292"/>
      <c r="F292"/>
    </row>
    <row r="293" spans="4:6" x14ac:dyDescent="0.3">
      <c r="D293"/>
      <c r="E293"/>
      <c r="F293"/>
    </row>
    <row r="294" spans="4:6" x14ac:dyDescent="0.3">
      <c r="D294"/>
      <c r="E294"/>
      <c r="F294"/>
    </row>
    <row r="295" spans="4:6" x14ac:dyDescent="0.3">
      <c r="D295"/>
      <c r="E295"/>
      <c r="F295"/>
    </row>
    <row r="296" spans="4:6" x14ac:dyDescent="0.3">
      <c r="D296"/>
      <c r="E296"/>
      <c r="F296"/>
    </row>
    <row r="297" spans="4:6" x14ac:dyDescent="0.3">
      <c r="D297"/>
      <c r="E297"/>
      <c r="F297"/>
    </row>
    <row r="298" spans="4:6" x14ac:dyDescent="0.3">
      <c r="D298"/>
      <c r="E298"/>
      <c r="F298"/>
    </row>
    <row r="299" spans="4:6" x14ac:dyDescent="0.3">
      <c r="D299"/>
      <c r="E299"/>
      <c r="F299"/>
    </row>
    <row r="300" spans="4:6" x14ac:dyDescent="0.3">
      <c r="D300"/>
      <c r="E300"/>
      <c r="F300"/>
    </row>
    <row r="301" spans="4:6" x14ac:dyDescent="0.3">
      <c r="D301"/>
      <c r="E301"/>
      <c r="F301"/>
    </row>
    <row r="302" spans="4:6" x14ac:dyDescent="0.3">
      <c r="D302"/>
      <c r="E302"/>
      <c r="F302"/>
    </row>
    <row r="303" spans="4:6" x14ac:dyDescent="0.3">
      <c r="D303"/>
      <c r="E303"/>
      <c r="F303"/>
    </row>
    <row r="304" spans="4:6" x14ac:dyDescent="0.3">
      <c r="D304"/>
      <c r="E304"/>
      <c r="F304"/>
    </row>
    <row r="305" spans="4:6" x14ac:dyDescent="0.3">
      <c r="D305"/>
      <c r="E305"/>
      <c r="F305"/>
    </row>
    <row r="306" spans="4:6" x14ac:dyDescent="0.3">
      <c r="D306"/>
      <c r="E306"/>
      <c r="F306"/>
    </row>
    <row r="307" spans="4:6" x14ac:dyDescent="0.3">
      <c r="D307"/>
      <c r="E307"/>
      <c r="F307"/>
    </row>
    <row r="308" spans="4:6" x14ac:dyDescent="0.3">
      <c r="D308"/>
      <c r="E308"/>
      <c r="F308"/>
    </row>
    <row r="309" spans="4:6" x14ac:dyDescent="0.3">
      <c r="D309"/>
      <c r="E309"/>
      <c r="F309"/>
    </row>
    <row r="310" spans="4:6" x14ac:dyDescent="0.3">
      <c r="D310"/>
      <c r="E310"/>
      <c r="F310"/>
    </row>
    <row r="311" spans="4:6" x14ac:dyDescent="0.3">
      <c r="D311"/>
      <c r="E311"/>
      <c r="F311"/>
    </row>
    <row r="312" spans="4:6" x14ac:dyDescent="0.3">
      <c r="D312"/>
      <c r="E312"/>
      <c r="F312"/>
    </row>
    <row r="313" spans="4:6" x14ac:dyDescent="0.3">
      <c r="D313"/>
      <c r="E313"/>
      <c r="F313"/>
    </row>
    <row r="314" spans="4:6" x14ac:dyDescent="0.3">
      <c r="D314"/>
      <c r="E314"/>
      <c r="F314"/>
    </row>
    <row r="315" spans="4:6" x14ac:dyDescent="0.3">
      <c r="D315"/>
      <c r="E315"/>
      <c r="F315"/>
    </row>
    <row r="316" spans="4:6" x14ac:dyDescent="0.3">
      <c r="D316"/>
      <c r="E316"/>
      <c r="F316"/>
    </row>
    <row r="317" spans="4:6" x14ac:dyDescent="0.3">
      <c r="D317"/>
      <c r="E317"/>
      <c r="F317"/>
    </row>
    <row r="318" spans="4:6" x14ac:dyDescent="0.3">
      <c r="D318"/>
      <c r="E318"/>
      <c r="F318"/>
    </row>
    <row r="319" spans="4:6" x14ac:dyDescent="0.3">
      <c r="D319"/>
      <c r="E319"/>
      <c r="F319"/>
    </row>
    <row r="320" spans="4:6" x14ac:dyDescent="0.3">
      <c r="D320"/>
      <c r="E320"/>
      <c r="F320"/>
    </row>
    <row r="321" spans="4:6" x14ac:dyDescent="0.3">
      <c r="D321"/>
      <c r="E321"/>
      <c r="F321"/>
    </row>
    <row r="322" spans="4:6" x14ac:dyDescent="0.3">
      <c r="D322"/>
      <c r="E322"/>
      <c r="F322"/>
    </row>
    <row r="323" spans="4:6" x14ac:dyDescent="0.3">
      <c r="D323"/>
      <c r="E323"/>
      <c r="F323"/>
    </row>
    <row r="324" spans="4:6" x14ac:dyDescent="0.3">
      <c r="D324"/>
      <c r="E324"/>
      <c r="F324"/>
    </row>
    <row r="325" spans="4:6" x14ac:dyDescent="0.3">
      <c r="D325"/>
      <c r="E325"/>
      <c r="F325"/>
    </row>
    <row r="326" spans="4:6" x14ac:dyDescent="0.3">
      <c r="D326"/>
      <c r="E326"/>
      <c r="F326"/>
    </row>
    <row r="327" spans="4:6" x14ac:dyDescent="0.3">
      <c r="D327"/>
      <c r="E327"/>
      <c r="F327"/>
    </row>
    <row r="328" spans="4:6" x14ac:dyDescent="0.3">
      <c r="D328"/>
      <c r="E328"/>
      <c r="F328"/>
    </row>
    <row r="329" spans="4:6" x14ac:dyDescent="0.3">
      <c r="D329"/>
      <c r="E329"/>
      <c r="F329"/>
    </row>
    <row r="330" spans="4:6" x14ac:dyDescent="0.3">
      <c r="D330"/>
      <c r="E330"/>
      <c r="F330"/>
    </row>
    <row r="331" spans="4:6" x14ac:dyDescent="0.3">
      <c r="D331"/>
      <c r="E331"/>
      <c r="F331"/>
    </row>
    <row r="332" spans="4:6" x14ac:dyDescent="0.3">
      <c r="D332"/>
      <c r="E332"/>
      <c r="F332"/>
    </row>
    <row r="333" spans="4:6" x14ac:dyDescent="0.3">
      <c r="D333"/>
      <c r="E333"/>
      <c r="F333"/>
    </row>
    <row r="334" spans="4:6" x14ac:dyDescent="0.3">
      <c r="D334"/>
      <c r="E334"/>
      <c r="F334"/>
    </row>
    <row r="335" spans="4:6" x14ac:dyDescent="0.3">
      <c r="D335"/>
      <c r="E335"/>
      <c r="F335"/>
    </row>
    <row r="336" spans="4:6" x14ac:dyDescent="0.3">
      <c r="D336"/>
      <c r="E336"/>
      <c r="F336"/>
    </row>
    <row r="337" spans="4:6" x14ac:dyDescent="0.3">
      <c r="D337"/>
      <c r="E337"/>
      <c r="F337"/>
    </row>
    <row r="338" spans="4:6" x14ac:dyDescent="0.3">
      <c r="D338"/>
      <c r="E338"/>
      <c r="F338"/>
    </row>
    <row r="339" spans="4:6" x14ac:dyDescent="0.3">
      <c r="D339"/>
      <c r="E339"/>
      <c r="F339"/>
    </row>
    <row r="340" spans="4:6" x14ac:dyDescent="0.3">
      <c r="D340"/>
      <c r="E340"/>
      <c r="F340"/>
    </row>
    <row r="341" spans="4:6" x14ac:dyDescent="0.3">
      <c r="D341"/>
      <c r="E341"/>
      <c r="F341"/>
    </row>
    <row r="342" spans="4:6" x14ac:dyDescent="0.3">
      <c r="D342"/>
      <c r="E342"/>
      <c r="F342"/>
    </row>
    <row r="343" spans="4:6" x14ac:dyDescent="0.3">
      <c r="D343"/>
      <c r="E343"/>
      <c r="F343"/>
    </row>
    <row r="344" spans="4:6" x14ac:dyDescent="0.3">
      <c r="D344"/>
      <c r="E344"/>
      <c r="F344"/>
    </row>
    <row r="345" spans="4:6" x14ac:dyDescent="0.3">
      <c r="D345"/>
      <c r="E345"/>
      <c r="F345"/>
    </row>
    <row r="346" spans="4:6" x14ac:dyDescent="0.3">
      <c r="D346"/>
      <c r="E346"/>
      <c r="F346"/>
    </row>
    <row r="347" spans="4:6" x14ac:dyDescent="0.3">
      <c r="D347"/>
      <c r="E347"/>
      <c r="F347"/>
    </row>
    <row r="348" spans="4:6" x14ac:dyDescent="0.3">
      <c r="D348"/>
      <c r="E348"/>
      <c r="F348"/>
    </row>
    <row r="349" spans="4:6" x14ac:dyDescent="0.3">
      <c r="D349"/>
      <c r="E349"/>
      <c r="F349"/>
    </row>
    <row r="350" spans="4:6" x14ac:dyDescent="0.3">
      <c r="D350"/>
      <c r="E350"/>
      <c r="F350"/>
    </row>
    <row r="351" spans="4:6" x14ac:dyDescent="0.3">
      <c r="D351"/>
      <c r="E351"/>
      <c r="F351"/>
    </row>
    <row r="352" spans="4:6" x14ac:dyDescent="0.3">
      <c r="D352"/>
      <c r="E352"/>
      <c r="F352"/>
    </row>
    <row r="353" spans="4:6" x14ac:dyDescent="0.3">
      <c r="D353"/>
      <c r="E353"/>
      <c r="F353"/>
    </row>
    <row r="354" spans="4:6" x14ac:dyDescent="0.3">
      <c r="D354"/>
      <c r="E354"/>
      <c r="F354"/>
    </row>
    <row r="355" spans="4:6" x14ac:dyDescent="0.3">
      <c r="D355"/>
      <c r="E355"/>
      <c r="F355"/>
    </row>
    <row r="356" spans="4:6" x14ac:dyDescent="0.3">
      <c r="D356"/>
      <c r="E356"/>
      <c r="F356"/>
    </row>
    <row r="357" spans="4:6" x14ac:dyDescent="0.3">
      <c r="D357"/>
      <c r="E357"/>
      <c r="F357"/>
    </row>
    <row r="358" spans="4:6" x14ac:dyDescent="0.3">
      <c r="D358"/>
      <c r="E358"/>
      <c r="F358"/>
    </row>
    <row r="359" spans="4:6" x14ac:dyDescent="0.3">
      <c r="D359"/>
      <c r="E359"/>
      <c r="F359"/>
    </row>
    <row r="360" spans="4:6" x14ac:dyDescent="0.3">
      <c r="D360"/>
      <c r="E360"/>
      <c r="F360"/>
    </row>
    <row r="361" spans="4:6" x14ac:dyDescent="0.3">
      <c r="D361"/>
      <c r="E361"/>
      <c r="F361"/>
    </row>
    <row r="362" spans="4:6" x14ac:dyDescent="0.3">
      <c r="D362"/>
      <c r="E362"/>
      <c r="F362"/>
    </row>
    <row r="363" spans="4:6" x14ac:dyDescent="0.3">
      <c r="D363"/>
      <c r="E363"/>
      <c r="F363"/>
    </row>
    <row r="364" spans="4:6" x14ac:dyDescent="0.3">
      <c r="D364"/>
      <c r="E364"/>
      <c r="F364"/>
    </row>
    <row r="365" spans="4:6" x14ac:dyDescent="0.3">
      <c r="D365"/>
      <c r="E365"/>
      <c r="F365"/>
    </row>
    <row r="366" spans="4:6" x14ac:dyDescent="0.3">
      <c r="D366"/>
      <c r="E366"/>
      <c r="F366"/>
    </row>
    <row r="367" spans="4:6" x14ac:dyDescent="0.3">
      <c r="D367"/>
      <c r="E367"/>
      <c r="F367"/>
    </row>
    <row r="368" spans="4:6" x14ac:dyDescent="0.3">
      <c r="D368"/>
      <c r="E368"/>
      <c r="F368"/>
    </row>
    <row r="369" spans="4:6" x14ac:dyDescent="0.3">
      <c r="D369"/>
      <c r="E369"/>
      <c r="F369"/>
    </row>
    <row r="370" spans="4:6" x14ac:dyDescent="0.3">
      <c r="D370"/>
      <c r="E370"/>
      <c r="F370"/>
    </row>
    <row r="371" spans="4:6" x14ac:dyDescent="0.3">
      <c r="D371"/>
      <c r="E371"/>
      <c r="F371"/>
    </row>
    <row r="372" spans="4:6" x14ac:dyDescent="0.3">
      <c r="D372"/>
      <c r="E372"/>
      <c r="F372"/>
    </row>
    <row r="373" spans="4:6" x14ac:dyDescent="0.3">
      <c r="D373"/>
      <c r="E373"/>
      <c r="F373"/>
    </row>
    <row r="374" spans="4:6" x14ac:dyDescent="0.3">
      <c r="D374"/>
      <c r="E374"/>
      <c r="F374"/>
    </row>
    <row r="375" spans="4:6" x14ac:dyDescent="0.3">
      <c r="D375"/>
      <c r="E375"/>
      <c r="F375"/>
    </row>
    <row r="376" spans="4:6" x14ac:dyDescent="0.3">
      <c r="D376"/>
      <c r="E376"/>
      <c r="F376"/>
    </row>
    <row r="377" spans="4:6" x14ac:dyDescent="0.3">
      <c r="D377"/>
      <c r="E377"/>
      <c r="F377"/>
    </row>
    <row r="378" spans="4:6" x14ac:dyDescent="0.3">
      <c r="D378"/>
      <c r="E378"/>
      <c r="F378"/>
    </row>
    <row r="379" spans="4:6" x14ac:dyDescent="0.3">
      <c r="D379"/>
      <c r="E379"/>
      <c r="F379"/>
    </row>
    <row r="380" spans="4:6" x14ac:dyDescent="0.3">
      <c r="D380"/>
      <c r="E380"/>
      <c r="F380"/>
    </row>
    <row r="381" spans="4:6" x14ac:dyDescent="0.3">
      <c r="D381"/>
      <c r="E381"/>
      <c r="F381"/>
    </row>
    <row r="382" spans="4:6" x14ac:dyDescent="0.3">
      <c r="D382"/>
      <c r="E382"/>
      <c r="F382"/>
    </row>
    <row r="383" spans="4:6" x14ac:dyDescent="0.3">
      <c r="D383"/>
      <c r="E383"/>
      <c r="F383"/>
    </row>
    <row r="384" spans="4:6" x14ac:dyDescent="0.3">
      <c r="D384"/>
      <c r="E384"/>
      <c r="F384"/>
    </row>
    <row r="385" spans="4:6" x14ac:dyDescent="0.3">
      <c r="D385"/>
      <c r="E385"/>
      <c r="F385"/>
    </row>
    <row r="386" spans="4:6" x14ac:dyDescent="0.3">
      <c r="D386"/>
      <c r="E386"/>
      <c r="F386"/>
    </row>
    <row r="387" spans="4:6" x14ac:dyDescent="0.3">
      <c r="D387"/>
      <c r="E387"/>
      <c r="F387"/>
    </row>
    <row r="388" spans="4:6" x14ac:dyDescent="0.3">
      <c r="D388"/>
      <c r="E388"/>
      <c r="F388"/>
    </row>
    <row r="389" spans="4:6" x14ac:dyDescent="0.3">
      <c r="D389"/>
      <c r="E389"/>
      <c r="F389"/>
    </row>
    <row r="390" spans="4:6" x14ac:dyDescent="0.3">
      <c r="D390"/>
      <c r="E390"/>
      <c r="F390"/>
    </row>
    <row r="391" spans="4:6" x14ac:dyDescent="0.3">
      <c r="D391"/>
      <c r="E391"/>
      <c r="F391"/>
    </row>
    <row r="392" spans="4:6" x14ac:dyDescent="0.3">
      <c r="D392"/>
      <c r="E392"/>
      <c r="F392"/>
    </row>
    <row r="393" spans="4:6" x14ac:dyDescent="0.3">
      <c r="D393"/>
      <c r="E393"/>
      <c r="F393"/>
    </row>
    <row r="394" spans="4:6" x14ac:dyDescent="0.3">
      <c r="D394"/>
      <c r="E394"/>
      <c r="F394"/>
    </row>
    <row r="395" spans="4:6" x14ac:dyDescent="0.3">
      <c r="D395"/>
      <c r="E395"/>
      <c r="F395"/>
    </row>
    <row r="396" spans="4:6" x14ac:dyDescent="0.3">
      <c r="D396"/>
      <c r="E396"/>
      <c r="F396"/>
    </row>
    <row r="397" spans="4:6" x14ac:dyDescent="0.3">
      <c r="D397"/>
      <c r="E397"/>
      <c r="F397"/>
    </row>
    <row r="398" spans="4:6" x14ac:dyDescent="0.3">
      <c r="D398"/>
      <c r="E398"/>
      <c r="F398"/>
    </row>
    <row r="399" spans="4:6" x14ac:dyDescent="0.3">
      <c r="D399"/>
      <c r="E399"/>
      <c r="F399"/>
    </row>
    <row r="400" spans="4:6" x14ac:dyDescent="0.3">
      <c r="D400"/>
      <c r="E400"/>
      <c r="F400"/>
    </row>
    <row r="401" spans="4:6" x14ac:dyDescent="0.3">
      <c r="D401"/>
      <c r="E401"/>
      <c r="F401"/>
    </row>
    <row r="402" spans="4:6" x14ac:dyDescent="0.3">
      <c r="D402"/>
      <c r="E402"/>
      <c r="F402"/>
    </row>
    <row r="403" spans="4:6" x14ac:dyDescent="0.3">
      <c r="D403"/>
      <c r="E403"/>
      <c r="F403"/>
    </row>
    <row r="404" spans="4:6" x14ac:dyDescent="0.3">
      <c r="D404"/>
      <c r="E404"/>
      <c r="F404"/>
    </row>
    <row r="405" spans="4:6" x14ac:dyDescent="0.3">
      <c r="D405"/>
      <c r="E405"/>
      <c r="F405"/>
    </row>
    <row r="406" spans="4:6" x14ac:dyDescent="0.3">
      <c r="D406"/>
      <c r="E406"/>
      <c r="F406"/>
    </row>
    <row r="407" spans="4:6" x14ac:dyDescent="0.3">
      <c r="D407"/>
      <c r="E407"/>
      <c r="F407"/>
    </row>
    <row r="408" spans="4:6" x14ac:dyDescent="0.3">
      <c r="D408"/>
      <c r="E408"/>
      <c r="F408"/>
    </row>
    <row r="409" spans="4:6" x14ac:dyDescent="0.3">
      <c r="D409"/>
      <c r="E409"/>
      <c r="F409"/>
    </row>
    <row r="410" spans="4:6" x14ac:dyDescent="0.3">
      <c r="D410"/>
      <c r="E410"/>
      <c r="F410"/>
    </row>
    <row r="411" spans="4:6" x14ac:dyDescent="0.3">
      <c r="D411"/>
      <c r="E411"/>
      <c r="F411"/>
    </row>
    <row r="412" spans="4:6" x14ac:dyDescent="0.3">
      <c r="D412"/>
      <c r="E412"/>
      <c r="F412"/>
    </row>
    <row r="413" spans="4:6" x14ac:dyDescent="0.3">
      <c r="D413"/>
      <c r="E413"/>
      <c r="F413"/>
    </row>
    <row r="414" spans="4:6" x14ac:dyDescent="0.3">
      <c r="D414"/>
      <c r="E414"/>
      <c r="F414"/>
    </row>
    <row r="415" spans="4:6" x14ac:dyDescent="0.3">
      <c r="D415"/>
      <c r="E415"/>
      <c r="F415"/>
    </row>
    <row r="416" spans="4:6" x14ac:dyDescent="0.3">
      <c r="D416"/>
      <c r="E416"/>
      <c r="F416"/>
    </row>
    <row r="417" spans="4:6" x14ac:dyDescent="0.3">
      <c r="D417"/>
      <c r="E417"/>
      <c r="F417"/>
    </row>
    <row r="418" spans="4:6" x14ac:dyDescent="0.3">
      <c r="D418"/>
      <c r="E418"/>
      <c r="F418"/>
    </row>
    <row r="419" spans="4:6" x14ac:dyDescent="0.3">
      <c r="D419"/>
      <c r="E419"/>
      <c r="F419"/>
    </row>
    <row r="420" spans="4:6" x14ac:dyDescent="0.3">
      <c r="D420"/>
      <c r="E420"/>
      <c r="F420"/>
    </row>
    <row r="421" spans="4:6" x14ac:dyDescent="0.3">
      <c r="D421"/>
      <c r="E421"/>
      <c r="F421"/>
    </row>
    <row r="422" spans="4:6" x14ac:dyDescent="0.3">
      <c r="D422"/>
      <c r="E422"/>
      <c r="F422"/>
    </row>
    <row r="423" spans="4:6" x14ac:dyDescent="0.3">
      <c r="D423"/>
      <c r="E423"/>
      <c r="F423"/>
    </row>
    <row r="424" spans="4:6" x14ac:dyDescent="0.3">
      <c r="D424"/>
      <c r="E424"/>
      <c r="F424"/>
    </row>
    <row r="425" spans="4:6" x14ac:dyDescent="0.3">
      <c r="D425"/>
      <c r="E425"/>
      <c r="F425"/>
    </row>
    <row r="426" spans="4:6" x14ac:dyDescent="0.3">
      <c r="D426"/>
      <c r="E426"/>
      <c r="F426"/>
    </row>
    <row r="427" spans="4:6" x14ac:dyDescent="0.3">
      <c r="D427"/>
      <c r="E427"/>
      <c r="F427"/>
    </row>
    <row r="428" spans="4:6" x14ac:dyDescent="0.3">
      <c r="D428"/>
      <c r="E428"/>
      <c r="F428"/>
    </row>
    <row r="429" spans="4:6" x14ac:dyDescent="0.3">
      <c r="D429"/>
      <c r="E429"/>
      <c r="F429"/>
    </row>
    <row r="430" spans="4:6" x14ac:dyDescent="0.3">
      <c r="D430"/>
      <c r="E430"/>
      <c r="F430"/>
    </row>
    <row r="431" spans="4:6" x14ac:dyDescent="0.3">
      <c r="D431"/>
      <c r="E431"/>
      <c r="F431"/>
    </row>
    <row r="432" spans="4:6" x14ac:dyDescent="0.3">
      <c r="D432"/>
      <c r="E432"/>
      <c r="F432"/>
    </row>
    <row r="433" spans="4:6" x14ac:dyDescent="0.3">
      <c r="D433"/>
      <c r="E433"/>
      <c r="F433"/>
    </row>
    <row r="434" spans="4:6" x14ac:dyDescent="0.3">
      <c r="D434"/>
      <c r="E434"/>
      <c r="F434"/>
    </row>
    <row r="435" spans="4:6" x14ac:dyDescent="0.3">
      <c r="D435"/>
      <c r="E435"/>
      <c r="F435"/>
    </row>
    <row r="436" spans="4:6" x14ac:dyDescent="0.3">
      <c r="D436"/>
      <c r="E436"/>
      <c r="F436"/>
    </row>
    <row r="437" spans="4:6" x14ac:dyDescent="0.3">
      <c r="D437"/>
      <c r="E437"/>
      <c r="F437"/>
    </row>
    <row r="438" spans="4:6" x14ac:dyDescent="0.3">
      <c r="D438"/>
      <c r="E438"/>
      <c r="F438"/>
    </row>
    <row r="439" spans="4:6" x14ac:dyDescent="0.3">
      <c r="D439"/>
      <c r="E439"/>
      <c r="F439"/>
    </row>
    <row r="440" spans="4:6" x14ac:dyDescent="0.3">
      <c r="D440"/>
      <c r="E440"/>
      <c r="F440"/>
    </row>
    <row r="441" spans="4:6" x14ac:dyDescent="0.3">
      <c r="D441"/>
      <c r="E441"/>
      <c r="F441"/>
    </row>
    <row r="442" spans="4:6" x14ac:dyDescent="0.3">
      <c r="D442"/>
      <c r="E442"/>
      <c r="F442"/>
    </row>
    <row r="443" spans="4:6" x14ac:dyDescent="0.3">
      <c r="D443"/>
      <c r="E443"/>
      <c r="F443"/>
    </row>
    <row r="444" spans="4:6" x14ac:dyDescent="0.3">
      <c r="D444"/>
      <c r="E444"/>
      <c r="F444"/>
    </row>
    <row r="445" spans="4:6" x14ac:dyDescent="0.3">
      <c r="D445"/>
      <c r="E445"/>
      <c r="F445"/>
    </row>
    <row r="446" spans="4:6" x14ac:dyDescent="0.3">
      <c r="D446"/>
      <c r="E446"/>
      <c r="F446"/>
    </row>
    <row r="447" spans="4:6" x14ac:dyDescent="0.3">
      <c r="D447"/>
      <c r="E447"/>
      <c r="F447"/>
    </row>
    <row r="448" spans="4:6" x14ac:dyDescent="0.3">
      <c r="D448"/>
      <c r="E448"/>
      <c r="F448"/>
    </row>
    <row r="449" spans="4:6" x14ac:dyDescent="0.3">
      <c r="D449"/>
      <c r="E449"/>
      <c r="F449"/>
    </row>
    <row r="450" spans="4:6" x14ac:dyDescent="0.3">
      <c r="D450"/>
      <c r="E450"/>
      <c r="F450"/>
    </row>
    <row r="451" spans="4:6" x14ac:dyDescent="0.3">
      <c r="D451"/>
      <c r="E451"/>
      <c r="F451"/>
    </row>
    <row r="452" spans="4:6" x14ac:dyDescent="0.3">
      <c r="D452"/>
      <c r="E452"/>
      <c r="F452"/>
    </row>
    <row r="453" spans="4:6" x14ac:dyDescent="0.3">
      <c r="D453"/>
      <c r="E453"/>
      <c r="F453"/>
    </row>
    <row r="454" spans="4:6" x14ac:dyDescent="0.3">
      <c r="D454"/>
      <c r="E454"/>
      <c r="F454"/>
    </row>
    <row r="455" spans="4:6" x14ac:dyDescent="0.3">
      <c r="D455"/>
      <c r="E455"/>
      <c r="F455"/>
    </row>
    <row r="456" spans="4:6" x14ac:dyDescent="0.3">
      <c r="D456"/>
      <c r="E456"/>
      <c r="F456"/>
    </row>
    <row r="457" spans="4:6" x14ac:dyDescent="0.3">
      <c r="D457"/>
      <c r="E457"/>
      <c r="F457"/>
    </row>
    <row r="458" spans="4:6" x14ac:dyDescent="0.3">
      <c r="D458"/>
      <c r="E458"/>
      <c r="F458"/>
    </row>
    <row r="459" spans="4:6" x14ac:dyDescent="0.3">
      <c r="D459"/>
      <c r="E459"/>
      <c r="F459"/>
    </row>
    <row r="460" spans="4:6" x14ac:dyDescent="0.3">
      <c r="D460"/>
      <c r="E460"/>
      <c r="F460"/>
    </row>
    <row r="461" spans="4:6" x14ac:dyDescent="0.3">
      <c r="D461"/>
      <c r="E461"/>
      <c r="F461"/>
    </row>
    <row r="462" spans="4:6" x14ac:dyDescent="0.3">
      <c r="D462"/>
      <c r="E462"/>
      <c r="F462"/>
    </row>
    <row r="463" spans="4:6" x14ac:dyDescent="0.3">
      <c r="D463"/>
      <c r="E463"/>
      <c r="F463"/>
    </row>
    <row r="464" spans="4:6" x14ac:dyDescent="0.3">
      <c r="D464"/>
      <c r="E464"/>
      <c r="F464"/>
    </row>
    <row r="465" spans="4:6" x14ac:dyDescent="0.3">
      <c r="D465"/>
      <c r="E465"/>
      <c r="F465"/>
    </row>
    <row r="466" spans="4:6" x14ac:dyDescent="0.3">
      <c r="D466"/>
      <c r="E466"/>
      <c r="F466"/>
    </row>
    <row r="467" spans="4:6" x14ac:dyDescent="0.3">
      <c r="D467"/>
      <c r="E467"/>
      <c r="F467"/>
    </row>
    <row r="468" spans="4:6" x14ac:dyDescent="0.3">
      <c r="D468"/>
      <c r="E468"/>
      <c r="F468"/>
    </row>
    <row r="469" spans="4:6" x14ac:dyDescent="0.3">
      <c r="D469"/>
      <c r="E469"/>
      <c r="F469"/>
    </row>
    <row r="470" spans="4:6" x14ac:dyDescent="0.3">
      <c r="D470"/>
      <c r="E470"/>
      <c r="F470"/>
    </row>
    <row r="471" spans="4:6" x14ac:dyDescent="0.3">
      <c r="D471"/>
      <c r="E471"/>
      <c r="F471"/>
    </row>
    <row r="472" spans="4:6" x14ac:dyDescent="0.3">
      <c r="D472"/>
      <c r="E472"/>
      <c r="F472"/>
    </row>
    <row r="473" spans="4:6" x14ac:dyDescent="0.3">
      <c r="D473"/>
      <c r="E473"/>
      <c r="F473"/>
    </row>
    <row r="474" spans="4:6" x14ac:dyDescent="0.3">
      <c r="D474"/>
      <c r="E474"/>
      <c r="F474"/>
    </row>
    <row r="475" spans="4:6" x14ac:dyDescent="0.3">
      <c r="D475"/>
      <c r="E475"/>
      <c r="F475"/>
    </row>
    <row r="476" spans="4:6" x14ac:dyDescent="0.3">
      <c r="D476"/>
      <c r="E476"/>
      <c r="F476"/>
    </row>
    <row r="477" spans="4:6" x14ac:dyDescent="0.3">
      <c r="D477"/>
      <c r="E477"/>
      <c r="F477"/>
    </row>
    <row r="478" spans="4:6" x14ac:dyDescent="0.3">
      <c r="D478"/>
      <c r="E478"/>
      <c r="F478"/>
    </row>
    <row r="479" spans="4:6" x14ac:dyDescent="0.3">
      <c r="D479"/>
      <c r="E479"/>
      <c r="F479"/>
    </row>
    <row r="480" spans="4:6" x14ac:dyDescent="0.3">
      <c r="D480"/>
      <c r="E480"/>
      <c r="F480"/>
    </row>
    <row r="481" spans="4:6" x14ac:dyDescent="0.3">
      <c r="D481"/>
      <c r="E481"/>
      <c r="F481"/>
    </row>
    <row r="482" spans="4:6" x14ac:dyDescent="0.3">
      <c r="D482"/>
      <c r="E482"/>
      <c r="F482"/>
    </row>
    <row r="483" spans="4:6" x14ac:dyDescent="0.3">
      <c r="D483"/>
      <c r="E483"/>
      <c r="F483"/>
    </row>
    <row r="484" spans="4:6" x14ac:dyDescent="0.3">
      <c r="D484"/>
      <c r="E484"/>
      <c r="F484"/>
    </row>
    <row r="485" spans="4:6" x14ac:dyDescent="0.3">
      <c r="D485"/>
      <c r="E485"/>
      <c r="F485"/>
    </row>
    <row r="486" spans="4:6" x14ac:dyDescent="0.3">
      <c r="D486"/>
      <c r="E486"/>
      <c r="F486"/>
    </row>
    <row r="487" spans="4:6" x14ac:dyDescent="0.3">
      <c r="D487"/>
      <c r="E487"/>
      <c r="F487"/>
    </row>
    <row r="488" spans="4:6" x14ac:dyDescent="0.3">
      <c r="D488"/>
      <c r="E488"/>
      <c r="F488"/>
    </row>
    <row r="489" spans="4:6" x14ac:dyDescent="0.3">
      <c r="D489"/>
      <c r="E489"/>
      <c r="F489"/>
    </row>
    <row r="490" spans="4:6" x14ac:dyDescent="0.3">
      <c r="D490"/>
      <c r="E490"/>
      <c r="F490"/>
    </row>
    <row r="491" spans="4:6" x14ac:dyDescent="0.3">
      <c r="D491"/>
      <c r="E491"/>
      <c r="F491"/>
    </row>
    <row r="492" spans="4:6" x14ac:dyDescent="0.3">
      <c r="D492"/>
      <c r="E492"/>
      <c r="F492"/>
    </row>
    <row r="493" spans="4:6" x14ac:dyDescent="0.3">
      <c r="D493"/>
      <c r="E493"/>
      <c r="F493"/>
    </row>
    <row r="494" spans="4:6" x14ac:dyDescent="0.3">
      <c r="D494"/>
      <c r="E494"/>
      <c r="F494"/>
    </row>
    <row r="495" spans="4:6" x14ac:dyDescent="0.3">
      <c r="D495"/>
      <c r="E495"/>
      <c r="F495"/>
    </row>
    <row r="496" spans="4:6" x14ac:dyDescent="0.3">
      <c r="D496"/>
      <c r="E496"/>
      <c r="F496"/>
    </row>
    <row r="497" spans="4:6" x14ac:dyDescent="0.3">
      <c r="D497"/>
      <c r="E497"/>
      <c r="F497"/>
    </row>
    <row r="498" spans="4:6" x14ac:dyDescent="0.3">
      <c r="D498"/>
      <c r="E498"/>
      <c r="F498"/>
    </row>
    <row r="499" spans="4:6" x14ac:dyDescent="0.3">
      <c r="D499"/>
      <c r="E499"/>
      <c r="F499"/>
    </row>
    <row r="500" spans="4:6" x14ac:dyDescent="0.3">
      <c r="D500"/>
      <c r="E500"/>
      <c r="F500"/>
    </row>
    <row r="501" spans="4:6" x14ac:dyDescent="0.3">
      <c r="D501"/>
      <c r="E501"/>
      <c r="F501"/>
    </row>
    <row r="502" spans="4:6" x14ac:dyDescent="0.3">
      <c r="D502"/>
      <c r="E502"/>
      <c r="F502"/>
    </row>
    <row r="503" spans="4:6" x14ac:dyDescent="0.3">
      <c r="D503"/>
      <c r="E503"/>
      <c r="F503"/>
    </row>
    <row r="504" spans="4:6" x14ac:dyDescent="0.3">
      <c r="D504"/>
      <c r="E504"/>
      <c r="F504"/>
    </row>
    <row r="505" spans="4:6" x14ac:dyDescent="0.3">
      <c r="D505"/>
      <c r="E505"/>
      <c r="F505"/>
    </row>
    <row r="506" spans="4:6" x14ac:dyDescent="0.3">
      <c r="D506"/>
      <c r="E506"/>
      <c r="F506"/>
    </row>
    <row r="507" spans="4:6" x14ac:dyDescent="0.3">
      <c r="D507"/>
      <c r="E507"/>
      <c r="F507"/>
    </row>
    <row r="508" spans="4:6" x14ac:dyDescent="0.3">
      <c r="D508"/>
      <c r="E508"/>
      <c r="F508"/>
    </row>
    <row r="509" spans="4:6" x14ac:dyDescent="0.3">
      <c r="D509"/>
      <c r="E509"/>
      <c r="F509"/>
    </row>
    <row r="510" spans="4:6" x14ac:dyDescent="0.3">
      <c r="D510"/>
      <c r="E510"/>
      <c r="F510"/>
    </row>
    <row r="511" spans="4:6" x14ac:dyDescent="0.3">
      <c r="D511"/>
      <c r="E511"/>
      <c r="F511"/>
    </row>
    <row r="512" spans="4:6" x14ac:dyDescent="0.3">
      <c r="D512"/>
      <c r="E512"/>
      <c r="F512"/>
    </row>
    <row r="513" spans="4:6" x14ac:dyDescent="0.3">
      <c r="D513"/>
      <c r="E513"/>
      <c r="F513"/>
    </row>
    <row r="514" spans="4:6" x14ac:dyDescent="0.3">
      <c r="D514"/>
      <c r="E514"/>
      <c r="F514"/>
    </row>
    <row r="515" spans="4:6" x14ac:dyDescent="0.3">
      <c r="D515"/>
      <c r="E515"/>
      <c r="F515"/>
    </row>
    <row r="516" spans="4:6" x14ac:dyDescent="0.3">
      <c r="D516"/>
      <c r="E516"/>
      <c r="F516"/>
    </row>
    <row r="517" spans="4:6" x14ac:dyDescent="0.3">
      <c r="D517"/>
      <c r="E517"/>
      <c r="F517"/>
    </row>
    <row r="518" spans="4:6" x14ac:dyDescent="0.3">
      <c r="D518"/>
      <c r="E518"/>
      <c r="F518"/>
    </row>
    <row r="519" spans="4:6" x14ac:dyDescent="0.3">
      <c r="D519"/>
      <c r="E519"/>
      <c r="F519"/>
    </row>
    <row r="520" spans="4:6" x14ac:dyDescent="0.3">
      <c r="D520"/>
      <c r="E520"/>
      <c r="F520"/>
    </row>
    <row r="521" spans="4:6" x14ac:dyDescent="0.3">
      <c r="D521"/>
      <c r="E521"/>
      <c r="F521"/>
    </row>
    <row r="522" spans="4:6" x14ac:dyDescent="0.3">
      <c r="D522"/>
      <c r="E522"/>
      <c r="F522"/>
    </row>
    <row r="523" spans="4:6" x14ac:dyDescent="0.3">
      <c r="D523"/>
      <c r="E523"/>
      <c r="F523"/>
    </row>
    <row r="524" spans="4:6" x14ac:dyDescent="0.3">
      <c r="D524"/>
      <c r="E524"/>
      <c r="F524"/>
    </row>
    <row r="525" spans="4:6" x14ac:dyDescent="0.3">
      <c r="D525"/>
      <c r="E525"/>
      <c r="F525"/>
    </row>
    <row r="526" spans="4:6" x14ac:dyDescent="0.3">
      <c r="D526"/>
      <c r="E526"/>
      <c r="F526"/>
    </row>
    <row r="527" spans="4:6" x14ac:dyDescent="0.3">
      <c r="D527"/>
      <c r="E527"/>
      <c r="F527"/>
    </row>
    <row r="528" spans="4:6" x14ac:dyDescent="0.3">
      <c r="D528"/>
      <c r="E528"/>
      <c r="F528"/>
    </row>
    <row r="529" spans="4:6" x14ac:dyDescent="0.3">
      <c r="D529"/>
      <c r="E529"/>
      <c r="F529"/>
    </row>
    <row r="530" spans="4:6" x14ac:dyDescent="0.3">
      <c r="D530"/>
      <c r="E530"/>
      <c r="F530"/>
    </row>
    <row r="531" spans="4:6" x14ac:dyDescent="0.3">
      <c r="D531"/>
      <c r="E531"/>
      <c r="F531"/>
    </row>
    <row r="532" spans="4:6" x14ac:dyDescent="0.3">
      <c r="D532"/>
      <c r="E532"/>
      <c r="F532"/>
    </row>
    <row r="533" spans="4:6" x14ac:dyDescent="0.3">
      <c r="D533"/>
      <c r="E533"/>
      <c r="F533"/>
    </row>
    <row r="534" spans="4:6" x14ac:dyDescent="0.3">
      <c r="D534"/>
      <c r="E534"/>
      <c r="F534"/>
    </row>
    <row r="535" spans="4:6" x14ac:dyDescent="0.3">
      <c r="D535"/>
      <c r="E535"/>
      <c r="F535"/>
    </row>
    <row r="536" spans="4:6" x14ac:dyDescent="0.3">
      <c r="D536"/>
      <c r="E536"/>
      <c r="F536"/>
    </row>
    <row r="537" spans="4:6" x14ac:dyDescent="0.3">
      <c r="D537"/>
      <c r="E537"/>
      <c r="F537"/>
    </row>
    <row r="538" spans="4:6" x14ac:dyDescent="0.3">
      <c r="D538"/>
      <c r="E538"/>
      <c r="F538"/>
    </row>
    <row r="539" spans="4:6" x14ac:dyDescent="0.3">
      <c r="D539"/>
      <c r="E539"/>
      <c r="F539"/>
    </row>
    <row r="540" spans="4:6" x14ac:dyDescent="0.3">
      <c r="D540"/>
      <c r="E540"/>
      <c r="F540"/>
    </row>
    <row r="541" spans="4:6" x14ac:dyDescent="0.3">
      <c r="D541"/>
      <c r="E541"/>
      <c r="F541"/>
    </row>
    <row r="542" spans="4:6" x14ac:dyDescent="0.3">
      <c r="D542"/>
      <c r="E542"/>
      <c r="F542"/>
    </row>
    <row r="543" spans="4:6" x14ac:dyDescent="0.3">
      <c r="D543"/>
      <c r="E543"/>
      <c r="F543"/>
    </row>
    <row r="544" spans="4:6" x14ac:dyDescent="0.3">
      <c r="D544"/>
      <c r="E544"/>
      <c r="F544"/>
    </row>
    <row r="545" spans="4:6" x14ac:dyDescent="0.3">
      <c r="D545"/>
      <c r="E545"/>
      <c r="F545"/>
    </row>
    <row r="546" spans="4:6" x14ac:dyDescent="0.3">
      <c r="D546"/>
      <c r="E546"/>
      <c r="F546"/>
    </row>
    <row r="547" spans="4:6" x14ac:dyDescent="0.3">
      <c r="D547"/>
      <c r="E547"/>
      <c r="F547"/>
    </row>
    <row r="548" spans="4:6" x14ac:dyDescent="0.3">
      <c r="D548"/>
      <c r="E548"/>
      <c r="F548"/>
    </row>
    <row r="549" spans="4:6" x14ac:dyDescent="0.3">
      <c r="D549"/>
      <c r="E549"/>
      <c r="F549"/>
    </row>
    <row r="550" spans="4:6" x14ac:dyDescent="0.3">
      <c r="D550"/>
      <c r="E550"/>
      <c r="F550"/>
    </row>
    <row r="551" spans="4:6" x14ac:dyDescent="0.3">
      <c r="D551"/>
      <c r="E551"/>
      <c r="F551"/>
    </row>
    <row r="552" spans="4:6" x14ac:dyDescent="0.3">
      <c r="D552"/>
      <c r="E552"/>
      <c r="F552"/>
    </row>
    <row r="553" spans="4:6" x14ac:dyDescent="0.3">
      <c r="D553"/>
      <c r="E553"/>
      <c r="F553"/>
    </row>
    <row r="554" spans="4:6" x14ac:dyDescent="0.3">
      <c r="D554"/>
      <c r="E554"/>
      <c r="F554"/>
    </row>
    <row r="555" spans="4:6" x14ac:dyDescent="0.3">
      <c r="D555"/>
      <c r="E555"/>
      <c r="F555"/>
    </row>
    <row r="556" spans="4:6" x14ac:dyDescent="0.3">
      <c r="D556"/>
      <c r="E556"/>
      <c r="F556"/>
    </row>
    <row r="557" spans="4:6" x14ac:dyDescent="0.3">
      <c r="D557"/>
      <c r="E557"/>
      <c r="F557"/>
    </row>
    <row r="558" spans="4:6" x14ac:dyDescent="0.3">
      <c r="D558"/>
      <c r="E558"/>
      <c r="F558"/>
    </row>
    <row r="559" spans="4:6" x14ac:dyDescent="0.3">
      <c r="D559"/>
      <c r="E559"/>
      <c r="F559"/>
    </row>
    <row r="560" spans="4:6" x14ac:dyDescent="0.3">
      <c r="D560"/>
      <c r="E560"/>
      <c r="F560"/>
    </row>
    <row r="561" spans="4:6" x14ac:dyDescent="0.3">
      <c r="D561"/>
      <c r="E561"/>
      <c r="F561"/>
    </row>
    <row r="562" spans="4:6" x14ac:dyDescent="0.3">
      <c r="D562"/>
      <c r="E562"/>
      <c r="F562"/>
    </row>
    <row r="563" spans="4:6" x14ac:dyDescent="0.3">
      <c r="D563"/>
      <c r="E563"/>
      <c r="F563"/>
    </row>
    <row r="564" spans="4:6" x14ac:dyDescent="0.3">
      <c r="D564"/>
      <c r="E564"/>
      <c r="F564"/>
    </row>
    <row r="565" spans="4:6" x14ac:dyDescent="0.3">
      <c r="D565"/>
      <c r="E565"/>
      <c r="F565"/>
    </row>
    <row r="566" spans="4:6" x14ac:dyDescent="0.3">
      <c r="D566"/>
      <c r="E566"/>
      <c r="F566"/>
    </row>
    <row r="567" spans="4:6" x14ac:dyDescent="0.3">
      <c r="D567"/>
      <c r="E567"/>
      <c r="F567"/>
    </row>
    <row r="568" spans="4:6" x14ac:dyDescent="0.3">
      <c r="D568"/>
      <c r="E568"/>
      <c r="F568"/>
    </row>
    <row r="569" spans="4:6" x14ac:dyDescent="0.3">
      <c r="D569"/>
      <c r="E569"/>
      <c r="F569"/>
    </row>
    <row r="570" spans="4:6" x14ac:dyDescent="0.3">
      <c r="D570"/>
      <c r="E570"/>
      <c r="F570"/>
    </row>
    <row r="571" spans="4:6" x14ac:dyDescent="0.3">
      <c r="D571"/>
      <c r="E571"/>
      <c r="F571"/>
    </row>
    <row r="572" spans="4:6" x14ac:dyDescent="0.3">
      <c r="D572"/>
      <c r="E572"/>
      <c r="F572"/>
    </row>
    <row r="573" spans="4:6" x14ac:dyDescent="0.3">
      <c r="D573"/>
      <c r="E573"/>
      <c r="F573"/>
    </row>
    <row r="574" spans="4:6" x14ac:dyDescent="0.3">
      <c r="D574"/>
      <c r="E574"/>
      <c r="F574"/>
    </row>
    <row r="575" spans="4:6" x14ac:dyDescent="0.3">
      <c r="D575"/>
      <c r="E575"/>
      <c r="F575"/>
    </row>
    <row r="576" spans="4:6" x14ac:dyDescent="0.3">
      <c r="D576"/>
      <c r="E576"/>
      <c r="F576"/>
    </row>
    <row r="577" spans="4:6" x14ac:dyDescent="0.3">
      <c r="D577"/>
      <c r="E577"/>
      <c r="F577"/>
    </row>
    <row r="578" spans="4:6" x14ac:dyDescent="0.3">
      <c r="D578"/>
      <c r="E578"/>
      <c r="F578"/>
    </row>
    <row r="579" spans="4:6" x14ac:dyDescent="0.3">
      <c r="D579"/>
      <c r="E579"/>
      <c r="F579"/>
    </row>
    <row r="580" spans="4:6" x14ac:dyDescent="0.3">
      <c r="D580"/>
      <c r="E580"/>
      <c r="F580"/>
    </row>
    <row r="581" spans="4:6" x14ac:dyDescent="0.3">
      <c r="D581"/>
      <c r="E581"/>
      <c r="F581"/>
    </row>
    <row r="582" spans="4:6" x14ac:dyDescent="0.3">
      <c r="D582"/>
      <c r="E582"/>
      <c r="F582"/>
    </row>
    <row r="583" spans="4:6" x14ac:dyDescent="0.3">
      <c r="D583"/>
      <c r="E583"/>
      <c r="F583"/>
    </row>
    <row r="584" spans="4:6" x14ac:dyDescent="0.3">
      <c r="D584"/>
      <c r="E584"/>
      <c r="F584"/>
    </row>
    <row r="585" spans="4:6" x14ac:dyDescent="0.3">
      <c r="D585"/>
      <c r="E585"/>
      <c r="F585"/>
    </row>
    <row r="586" spans="4:6" x14ac:dyDescent="0.3">
      <c r="D586"/>
      <c r="E586"/>
      <c r="F586"/>
    </row>
    <row r="587" spans="4:6" x14ac:dyDescent="0.3">
      <c r="D587"/>
      <c r="E587"/>
      <c r="F587"/>
    </row>
    <row r="588" spans="4:6" x14ac:dyDescent="0.3">
      <c r="D588"/>
      <c r="E588"/>
      <c r="F588"/>
    </row>
    <row r="589" spans="4:6" x14ac:dyDescent="0.3">
      <c r="D589"/>
      <c r="E589"/>
      <c r="F589"/>
    </row>
    <row r="590" spans="4:6" x14ac:dyDescent="0.3">
      <c r="D590"/>
      <c r="E590"/>
      <c r="F590"/>
    </row>
    <row r="591" spans="4:6" x14ac:dyDescent="0.3">
      <c r="D591"/>
      <c r="E591"/>
      <c r="F591"/>
    </row>
    <row r="592" spans="4:6" x14ac:dyDescent="0.3">
      <c r="D592"/>
      <c r="E592"/>
      <c r="F592"/>
    </row>
    <row r="593" spans="4:6" x14ac:dyDescent="0.3">
      <c r="D593"/>
      <c r="E593"/>
      <c r="F593"/>
    </row>
    <row r="594" spans="4:6" x14ac:dyDescent="0.3">
      <c r="D594"/>
      <c r="E594"/>
      <c r="F594"/>
    </row>
    <row r="595" spans="4:6" x14ac:dyDescent="0.3">
      <c r="D595"/>
      <c r="E595"/>
      <c r="F595"/>
    </row>
    <row r="596" spans="4:6" x14ac:dyDescent="0.3">
      <c r="D596"/>
      <c r="E596"/>
      <c r="F596"/>
    </row>
    <row r="597" spans="4:6" x14ac:dyDescent="0.3">
      <c r="D597"/>
      <c r="E597"/>
      <c r="F597"/>
    </row>
    <row r="598" spans="4:6" x14ac:dyDescent="0.3">
      <c r="D598"/>
      <c r="E598"/>
      <c r="F598"/>
    </row>
    <row r="599" spans="4:6" x14ac:dyDescent="0.3">
      <c r="D599"/>
      <c r="E599"/>
      <c r="F599"/>
    </row>
    <row r="600" spans="4:6" x14ac:dyDescent="0.3">
      <c r="D600"/>
      <c r="E600"/>
      <c r="F600"/>
    </row>
    <row r="601" spans="4:6" x14ac:dyDescent="0.3">
      <c r="D601"/>
      <c r="E601"/>
      <c r="F601"/>
    </row>
    <row r="602" spans="4:6" x14ac:dyDescent="0.3">
      <c r="D602"/>
      <c r="E602"/>
      <c r="F602"/>
    </row>
    <row r="603" spans="4:6" x14ac:dyDescent="0.3">
      <c r="D603"/>
      <c r="E603"/>
      <c r="F603"/>
    </row>
    <row r="604" spans="4:6" x14ac:dyDescent="0.3">
      <c r="D604"/>
      <c r="E604"/>
      <c r="F604"/>
    </row>
    <row r="605" spans="4:6" x14ac:dyDescent="0.3">
      <c r="D605"/>
      <c r="E605"/>
      <c r="F605"/>
    </row>
    <row r="606" spans="4:6" x14ac:dyDescent="0.3">
      <c r="D606"/>
      <c r="E606"/>
      <c r="F606"/>
    </row>
    <row r="607" spans="4:6" x14ac:dyDescent="0.3">
      <c r="D607"/>
      <c r="E607"/>
      <c r="F607"/>
    </row>
    <row r="608" spans="4:6" x14ac:dyDescent="0.3">
      <c r="D608"/>
      <c r="E608"/>
      <c r="F608"/>
    </row>
    <row r="609" spans="4:6" x14ac:dyDescent="0.3">
      <c r="D609"/>
      <c r="E609"/>
      <c r="F609"/>
    </row>
    <row r="610" spans="4:6" x14ac:dyDescent="0.3">
      <c r="D610"/>
      <c r="E610"/>
      <c r="F610"/>
    </row>
    <row r="611" spans="4:6" x14ac:dyDescent="0.3">
      <c r="D611"/>
      <c r="E611"/>
      <c r="F611"/>
    </row>
    <row r="612" spans="4:6" x14ac:dyDescent="0.3">
      <c r="D612"/>
      <c r="E612"/>
      <c r="F612"/>
    </row>
    <row r="613" spans="4:6" x14ac:dyDescent="0.3">
      <c r="D613"/>
      <c r="E613"/>
      <c r="F613"/>
    </row>
    <row r="614" spans="4:6" x14ac:dyDescent="0.3">
      <c r="D614"/>
      <c r="E614"/>
      <c r="F614"/>
    </row>
    <row r="615" spans="4:6" x14ac:dyDescent="0.3">
      <c r="D615"/>
      <c r="E615"/>
      <c r="F615"/>
    </row>
    <row r="616" spans="4:6" x14ac:dyDescent="0.3">
      <c r="D616"/>
      <c r="E616"/>
      <c r="F616"/>
    </row>
    <row r="617" spans="4:6" x14ac:dyDescent="0.3">
      <c r="D617"/>
      <c r="E617"/>
      <c r="F617"/>
    </row>
    <row r="618" spans="4:6" x14ac:dyDescent="0.3">
      <c r="D618"/>
      <c r="E618"/>
      <c r="F618"/>
    </row>
    <row r="619" spans="4:6" x14ac:dyDescent="0.3">
      <c r="D619"/>
      <c r="E619"/>
      <c r="F619"/>
    </row>
    <row r="620" spans="4:6" x14ac:dyDescent="0.3">
      <c r="D620"/>
      <c r="E620"/>
      <c r="F620"/>
    </row>
    <row r="621" spans="4:6" x14ac:dyDescent="0.3">
      <c r="D621"/>
      <c r="E621"/>
      <c r="F621"/>
    </row>
    <row r="622" spans="4:6" x14ac:dyDescent="0.3">
      <c r="D622"/>
      <c r="E622"/>
      <c r="F622"/>
    </row>
    <row r="623" spans="4:6" x14ac:dyDescent="0.3">
      <c r="D623"/>
      <c r="E623"/>
      <c r="F623"/>
    </row>
    <row r="624" spans="4:6" x14ac:dyDescent="0.3">
      <c r="D624"/>
      <c r="E624"/>
      <c r="F624"/>
    </row>
    <row r="625" spans="4:6" x14ac:dyDescent="0.3">
      <c r="D625"/>
      <c r="E625"/>
      <c r="F625"/>
    </row>
    <row r="626" spans="4:6" x14ac:dyDescent="0.3">
      <c r="D626"/>
      <c r="E626"/>
      <c r="F626"/>
    </row>
    <row r="627" spans="4:6" x14ac:dyDescent="0.3">
      <c r="D627"/>
      <c r="E627"/>
      <c r="F627"/>
    </row>
    <row r="628" spans="4:6" x14ac:dyDescent="0.3">
      <c r="D628"/>
      <c r="E628"/>
      <c r="F628"/>
    </row>
    <row r="629" spans="4:6" x14ac:dyDescent="0.3">
      <c r="D629"/>
      <c r="E629"/>
      <c r="F629"/>
    </row>
    <row r="630" spans="4:6" x14ac:dyDescent="0.3">
      <c r="D630"/>
      <c r="E630"/>
      <c r="F630"/>
    </row>
    <row r="631" spans="4:6" x14ac:dyDescent="0.3">
      <c r="D631"/>
      <c r="E631"/>
      <c r="F631"/>
    </row>
    <row r="632" spans="4:6" x14ac:dyDescent="0.3">
      <c r="D632"/>
      <c r="E632"/>
      <c r="F632"/>
    </row>
    <row r="633" spans="4:6" x14ac:dyDescent="0.3">
      <c r="D633"/>
      <c r="E633"/>
      <c r="F633"/>
    </row>
    <row r="634" spans="4:6" x14ac:dyDescent="0.3">
      <c r="D634"/>
      <c r="E634"/>
      <c r="F634"/>
    </row>
    <row r="635" spans="4:6" x14ac:dyDescent="0.3">
      <c r="D635"/>
      <c r="E635"/>
      <c r="F635"/>
    </row>
    <row r="636" spans="4:6" x14ac:dyDescent="0.3">
      <c r="D636"/>
      <c r="E636"/>
      <c r="F636"/>
    </row>
    <row r="637" spans="4:6" x14ac:dyDescent="0.3">
      <c r="D637"/>
      <c r="E637"/>
      <c r="F637"/>
    </row>
    <row r="638" spans="4:6" x14ac:dyDescent="0.3">
      <c r="D638"/>
      <c r="E638"/>
      <c r="F638"/>
    </row>
    <row r="639" spans="4:6" x14ac:dyDescent="0.3">
      <c r="D639"/>
      <c r="E639"/>
      <c r="F639"/>
    </row>
    <row r="640" spans="4:6" x14ac:dyDescent="0.3">
      <c r="D640"/>
      <c r="E640"/>
      <c r="F640"/>
    </row>
    <row r="641" spans="4:6" x14ac:dyDescent="0.3">
      <c r="D641"/>
      <c r="E641"/>
      <c r="F641"/>
    </row>
    <row r="642" spans="4:6" x14ac:dyDescent="0.3">
      <c r="D642"/>
      <c r="E642"/>
      <c r="F642"/>
    </row>
    <row r="643" spans="4:6" x14ac:dyDescent="0.3">
      <c r="D643"/>
      <c r="E643"/>
      <c r="F643"/>
    </row>
    <row r="644" spans="4:6" x14ac:dyDescent="0.3">
      <c r="D644"/>
      <c r="E644"/>
      <c r="F644"/>
    </row>
    <row r="645" spans="4:6" x14ac:dyDescent="0.3">
      <c r="D645"/>
      <c r="E645"/>
      <c r="F645"/>
    </row>
    <row r="646" spans="4:6" x14ac:dyDescent="0.3">
      <c r="D646"/>
      <c r="E646"/>
      <c r="F646"/>
    </row>
    <row r="647" spans="4:6" x14ac:dyDescent="0.3">
      <c r="D647"/>
      <c r="E647"/>
      <c r="F647"/>
    </row>
    <row r="648" spans="4:6" x14ac:dyDescent="0.3">
      <c r="D648"/>
      <c r="E648"/>
      <c r="F648"/>
    </row>
    <row r="649" spans="4:6" x14ac:dyDescent="0.3">
      <c r="D649"/>
      <c r="E649"/>
      <c r="F649"/>
    </row>
    <row r="650" spans="4:6" x14ac:dyDescent="0.3">
      <c r="D650"/>
      <c r="E650"/>
      <c r="F650"/>
    </row>
    <row r="651" spans="4:6" x14ac:dyDescent="0.3">
      <c r="D651"/>
      <c r="E651"/>
      <c r="F651"/>
    </row>
    <row r="652" spans="4:6" x14ac:dyDescent="0.3">
      <c r="D652"/>
      <c r="E652"/>
      <c r="F652"/>
    </row>
    <row r="653" spans="4:6" x14ac:dyDescent="0.3">
      <c r="D653"/>
      <c r="E653"/>
      <c r="F653"/>
    </row>
    <row r="654" spans="4:6" x14ac:dyDescent="0.3">
      <c r="D654"/>
      <c r="E654"/>
      <c r="F654"/>
    </row>
    <row r="655" spans="4:6" x14ac:dyDescent="0.3">
      <c r="D655"/>
      <c r="E655"/>
      <c r="F655"/>
    </row>
    <row r="656" spans="4:6" x14ac:dyDescent="0.3">
      <c r="D656"/>
      <c r="E656"/>
      <c r="F656"/>
    </row>
    <row r="657" spans="4:6" x14ac:dyDescent="0.3">
      <c r="D657"/>
      <c r="E657"/>
      <c r="F657"/>
    </row>
    <row r="658" spans="4:6" x14ac:dyDescent="0.3">
      <c r="D658"/>
      <c r="E658"/>
      <c r="F658"/>
    </row>
    <row r="659" spans="4:6" x14ac:dyDescent="0.3">
      <c r="D659"/>
      <c r="E659"/>
      <c r="F659"/>
    </row>
    <row r="660" spans="4:6" x14ac:dyDescent="0.3">
      <c r="D660"/>
      <c r="E660"/>
      <c r="F660"/>
    </row>
    <row r="661" spans="4:6" x14ac:dyDescent="0.3">
      <c r="D661"/>
      <c r="E661"/>
      <c r="F661"/>
    </row>
    <row r="662" spans="4:6" x14ac:dyDescent="0.3">
      <c r="D662"/>
      <c r="E662"/>
      <c r="F662"/>
    </row>
    <row r="663" spans="4:6" x14ac:dyDescent="0.3">
      <c r="D663"/>
      <c r="E663"/>
      <c r="F663"/>
    </row>
    <row r="664" spans="4:6" x14ac:dyDescent="0.3">
      <c r="D664"/>
      <c r="E664"/>
      <c r="F664"/>
    </row>
    <row r="665" spans="4:6" x14ac:dyDescent="0.3">
      <c r="D665"/>
      <c r="E665"/>
      <c r="F665"/>
    </row>
    <row r="666" spans="4:6" x14ac:dyDescent="0.3">
      <c r="D666"/>
      <c r="E666"/>
      <c r="F666"/>
    </row>
    <row r="667" spans="4:6" x14ac:dyDescent="0.3">
      <c r="D667"/>
      <c r="E667"/>
      <c r="F667"/>
    </row>
    <row r="668" spans="4:6" x14ac:dyDescent="0.3">
      <c r="D668"/>
      <c r="E668"/>
      <c r="F668"/>
    </row>
    <row r="669" spans="4:6" x14ac:dyDescent="0.3">
      <c r="D669"/>
      <c r="E669"/>
      <c r="F669"/>
    </row>
    <row r="670" spans="4:6" x14ac:dyDescent="0.3">
      <c r="D670"/>
      <c r="E670"/>
      <c r="F670"/>
    </row>
    <row r="671" spans="4:6" x14ac:dyDescent="0.3">
      <c r="D671"/>
      <c r="E671"/>
      <c r="F671"/>
    </row>
    <row r="672" spans="4:6" x14ac:dyDescent="0.3">
      <c r="D672"/>
      <c r="E672"/>
      <c r="F672"/>
    </row>
    <row r="673" spans="4:6" x14ac:dyDescent="0.3">
      <c r="D673"/>
      <c r="E673"/>
      <c r="F673"/>
    </row>
    <row r="674" spans="4:6" x14ac:dyDescent="0.3">
      <c r="D674"/>
      <c r="E674"/>
      <c r="F674"/>
    </row>
    <row r="675" spans="4:6" x14ac:dyDescent="0.3">
      <c r="D675"/>
      <c r="E675"/>
      <c r="F675"/>
    </row>
    <row r="676" spans="4:6" x14ac:dyDescent="0.3">
      <c r="D676"/>
      <c r="E676"/>
      <c r="F676"/>
    </row>
    <row r="677" spans="4:6" x14ac:dyDescent="0.3">
      <c r="D677"/>
      <c r="E677"/>
      <c r="F677"/>
    </row>
    <row r="678" spans="4:6" x14ac:dyDescent="0.3">
      <c r="D678"/>
      <c r="E678"/>
      <c r="F678"/>
    </row>
    <row r="679" spans="4:6" x14ac:dyDescent="0.3">
      <c r="D679"/>
      <c r="E679"/>
      <c r="F679"/>
    </row>
    <row r="680" spans="4:6" x14ac:dyDescent="0.3">
      <c r="D680"/>
      <c r="E680"/>
      <c r="F680"/>
    </row>
    <row r="681" spans="4:6" x14ac:dyDescent="0.3">
      <c r="D681"/>
      <c r="E681"/>
      <c r="F681"/>
    </row>
    <row r="682" spans="4:6" x14ac:dyDescent="0.3">
      <c r="D682"/>
      <c r="E682"/>
      <c r="F682"/>
    </row>
    <row r="683" spans="4:6" x14ac:dyDescent="0.3">
      <c r="D683"/>
      <c r="E683"/>
      <c r="F683"/>
    </row>
    <row r="684" spans="4:6" x14ac:dyDescent="0.3">
      <c r="D684"/>
      <c r="E684"/>
      <c r="F684"/>
    </row>
    <row r="685" spans="4:6" x14ac:dyDescent="0.3">
      <c r="D685"/>
      <c r="E685"/>
      <c r="F685"/>
    </row>
    <row r="686" spans="4:6" x14ac:dyDescent="0.3">
      <c r="D686"/>
      <c r="E686"/>
      <c r="F686"/>
    </row>
    <row r="687" spans="4:6" x14ac:dyDescent="0.3">
      <c r="D687"/>
      <c r="E687"/>
      <c r="F687"/>
    </row>
    <row r="688" spans="4:6" x14ac:dyDescent="0.3">
      <c r="D688"/>
      <c r="E688"/>
      <c r="F688"/>
    </row>
    <row r="689" spans="4:6" x14ac:dyDescent="0.3">
      <c r="D689"/>
      <c r="E689"/>
      <c r="F689"/>
    </row>
    <row r="690" spans="4:6" x14ac:dyDescent="0.3">
      <c r="D690"/>
      <c r="E690"/>
      <c r="F690"/>
    </row>
    <row r="691" spans="4:6" x14ac:dyDescent="0.3">
      <c r="D691"/>
      <c r="E691"/>
      <c r="F691"/>
    </row>
    <row r="692" spans="4:6" x14ac:dyDescent="0.3">
      <c r="D692"/>
      <c r="E692"/>
      <c r="F692"/>
    </row>
    <row r="693" spans="4:6" x14ac:dyDescent="0.3">
      <c r="D693"/>
      <c r="E693"/>
      <c r="F693"/>
    </row>
    <row r="694" spans="4:6" x14ac:dyDescent="0.3">
      <c r="D694"/>
      <c r="E694"/>
      <c r="F694"/>
    </row>
    <row r="695" spans="4:6" x14ac:dyDescent="0.3">
      <c r="D695"/>
      <c r="E695"/>
      <c r="F695"/>
    </row>
    <row r="696" spans="4:6" x14ac:dyDescent="0.3">
      <c r="D696"/>
      <c r="E696"/>
      <c r="F696"/>
    </row>
    <row r="697" spans="4:6" x14ac:dyDescent="0.3">
      <c r="D697"/>
      <c r="E697"/>
      <c r="F697"/>
    </row>
    <row r="698" spans="4:6" x14ac:dyDescent="0.3">
      <c r="D698"/>
      <c r="E698"/>
      <c r="F698"/>
    </row>
    <row r="699" spans="4:6" x14ac:dyDescent="0.3">
      <c r="D699"/>
      <c r="E699"/>
      <c r="F699"/>
    </row>
    <row r="700" spans="4:6" x14ac:dyDescent="0.3">
      <c r="D700"/>
      <c r="E700"/>
      <c r="F700"/>
    </row>
    <row r="701" spans="4:6" x14ac:dyDescent="0.3">
      <c r="D701"/>
      <c r="E701"/>
      <c r="F701"/>
    </row>
    <row r="702" spans="4:6" x14ac:dyDescent="0.3">
      <c r="D702"/>
      <c r="E702"/>
      <c r="F702"/>
    </row>
    <row r="703" spans="4:6" x14ac:dyDescent="0.3">
      <c r="D703"/>
      <c r="E703"/>
      <c r="F703"/>
    </row>
    <row r="704" spans="4:6" x14ac:dyDescent="0.3">
      <c r="D704"/>
      <c r="E704"/>
      <c r="F704"/>
    </row>
    <row r="705" spans="4:6" x14ac:dyDescent="0.3">
      <c r="D705"/>
      <c r="E705"/>
      <c r="F705"/>
    </row>
    <row r="706" spans="4:6" x14ac:dyDescent="0.3">
      <c r="D706"/>
      <c r="E706"/>
      <c r="F706"/>
    </row>
    <row r="707" spans="4:6" x14ac:dyDescent="0.3">
      <c r="D707"/>
      <c r="E707"/>
      <c r="F707"/>
    </row>
    <row r="708" spans="4:6" x14ac:dyDescent="0.3">
      <c r="D708"/>
      <c r="E708"/>
      <c r="F708"/>
    </row>
    <row r="709" spans="4:6" x14ac:dyDescent="0.3">
      <c r="D709"/>
      <c r="E709"/>
      <c r="F709"/>
    </row>
    <row r="710" spans="4:6" x14ac:dyDescent="0.3">
      <c r="D710"/>
      <c r="E710"/>
      <c r="F710"/>
    </row>
    <row r="711" spans="4:6" x14ac:dyDescent="0.3">
      <c r="D711"/>
      <c r="E711"/>
      <c r="F711"/>
    </row>
    <row r="712" spans="4:6" x14ac:dyDescent="0.3">
      <c r="D712"/>
      <c r="E712"/>
      <c r="F712"/>
    </row>
    <row r="713" spans="4:6" x14ac:dyDescent="0.3">
      <c r="D713"/>
      <c r="E713"/>
      <c r="F713"/>
    </row>
    <row r="714" spans="4:6" x14ac:dyDescent="0.3">
      <c r="D714"/>
      <c r="E714"/>
      <c r="F714"/>
    </row>
    <row r="715" spans="4:6" x14ac:dyDescent="0.3">
      <c r="D715"/>
      <c r="E715"/>
      <c r="F715"/>
    </row>
    <row r="716" spans="4:6" x14ac:dyDescent="0.3">
      <c r="D716"/>
      <c r="E716"/>
      <c r="F716"/>
    </row>
    <row r="717" spans="4:6" x14ac:dyDescent="0.3">
      <c r="D717"/>
      <c r="E717"/>
      <c r="F717"/>
    </row>
    <row r="718" spans="4:6" x14ac:dyDescent="0.3">
      <c r="D718"/>
      <c r="E718"/>
      <c r="F718"/>
    </row>
    <row r="719" spans="4:6" x14ac:dyDescent="0.3">
      <c r="D719"/>
      <c r="E719"/>
      <c r="F719"/>
    </row>
    <row r="720" spans="4:6" x14ac:dyDescent="0.3">
      <c r="D720"/>
      <c r="E720"/>
      <c r="F720"/>
    </row>
    <row r="721" spans="4:6" x14ac:dyDescent="0.3">
      <c r="D721"/>
      <c r="E721"/>
      <c r="F721"/>
    </row>
    <row r="722" spans="4:6" x14ac:dyDescent="0.3">
      <c r="D722"/>
      <c r="E722"/>
      <c r="F722"/>
    </row>
    <row r="723" spans="4:6" x14ac:dyDescent="0.3">
      <c r="D723"/>
      <c r="E723"/>
      <c r="F723"/>
    </row>
    <row r="724" spans="4:6" x14ac:dyDescent="0.3">
      <c r="D724"/>
      <c r="E724"/>
      <c r="F724"/>
    </row>
    <row r="725" spans="4:6" x14ac:dyDescent="0.3">
      <c r="D725"/>
      <c r="E725"/>
      <c r="F725"/>
    </row>
    <row r="726" spans="4:6" x14ac:dyDescent="0.3">
      <c r="D726"/>
      <c r="E726"/>
      <c r="F726"/>
    </row>
    <row r="727" spans="4:6" x14ac:dyDescent="0.3">
      <c r="D727"/>
      <c r="E727"/>
      <c r="F727"/>
    </row>
    <row r="728" spans="4:6" x14ac:dyDescent="0.3">
      <c r="D728"/>
      <c r="E728"/>
      <c r="F728"/>
    </row>
    <row r="729" spans="4:6" x14ac:dyDescent="0.3">
      <c r="D729"/>
      <c r="E729"/>
      <c r="F729"/>
    </row>
    <row r="730" spans="4:6" x14ac:dyDescent="0.3">
      <c r="D730"/>
      <c r="E730"/>
      <c r="F730"/>
    </row>
    <row r="731" spans="4:6" x14ac:dyDescent="0.3">
      <c r="D731"/>
      <c r="E731"/>
      <c r="F731"/>
    </row>
    <row r="732" spans="4:6" x14ac:dyDescent="0.3">
      <c r="D732"/>
      <c r="E732"/>
      <c r="F732"/>
    </row>
    <row r="733" spans="4:6" x14ac:dyDescent="0.3">
      <c r="D733"/>
      <c r="E733"/>
      <c r="F733"/>
    </row>
    <row r="734" spans="4:6" x14ac:dyDescent="0.3">
      <c r="D734"/>
      <c r="E734"/>
      <c r="F734"/>
    </row>
    <row r="735" spans="4:6" x14ac:dyDescent="0.3">
      <c r="D735"/>
      <c r="E735"/>
      <c r="F735"/>
    </row>
    <row r="736" spans="4:6" x14ac:dyDescent="0.3">
      <c r="D736"/>
      <c r="E736"/>
      <c r="F736"/>
    </row>
    <row r="737" spans="4:6" x14ac:dyDescent="0.3">
      <c r="D737"/>
      <c r="E737"/>
      <c r="F737"/>
    </row>
    <row r="738" spans="4:6" x14ac:dyDescent="0.3">
      <c r="D738"/>
      <c r="E738"/>
      <c r="F738"/>
    </row>
    <row r="739" spans="4:6" x14ac:dyDescent="0.3">
      <c r="D739"/>
      <c r="E739"/>
      <c r="F739"/>
    </row>
    <row r="740" spans="4:6" x14ac:dyDescent="0.3">
      <c r="D740"/>
      <c r="E740"/>
      <c r="F740"/>
    </row>
    <row r="741" spans="4:6" x14ac:dyDescent="0.3">
      <c r="D741"/>
      <c r="E741"/>
      <c r="F741"/>
    </row>
    <row r="742" spans="4:6" x14ac:dyDescent="0.3">
      <c r="D742"/>
      <c r="E742"/>
      <c r="F742"/>
    </row>
    <row r="743" spans="4:6" x14ac:dyDescent="0.3">
      <c r="D743"/>
      <c r="E743"/>
      <c r="F743"/>
    </row>
    <row r="744" spans="4:6" x14ac:dyDescent="0.3">
      <c r="D744"/>
      <c r="E744"/>
      <c r="F744"/>
    </row>
    <row r="745" spans="4:6" x14ac:dyDescent="0.3">
      <c r="D745"/>
      <c r="E745"/>
      <c r="F745"/>
    </row>
    <row r="746" spans="4:6" x14ac:dyDescent="0.3">
      <c r="D746"/>
      <c r="E746"/>
      <c r="F746"/>
    </row>
    <row r="747" spans="4:6" x14ac:dyDescent="0.3">
      <c r="D747"/>
      <c r="E747"/>
      <c r="F747"/>
    </row>
    <row r="748" spans="4:6" x14ac:dyDescent="0.3">
      <c r="D748"/>
      <c r="E748"/>
      <c r="F748"/>
    </row>
    <row r="749" spans="4:6" x14ac:dyDescent="0.3">
      <c r="D749"/>
      <c r="E749"/>
      <c r="F749"/>
    </row>
    <row r="750" spans="4:6" x14ac:dyDescent="0.3">
      <c r="D750"/>
      <c r="E750"/>
      <c r="F750"/>
    </row>
    <row r="751" spans="4:6" x14ac:dyDescent="0.3">
      <c r="D751"/>
      <c r="E751"/>
      <c r="F751"/>
    </row>
    <row r="752" spans="4:6" x14ac:dyDescent="0.3">
      <c r="D752"/>
      <c r="E752"/>
      <c r="F752"/>
    </row>
    <row r="753" spans="4:6" x14ac:dyDescent="0.3">
      <c r="D753"/>
      <c r="E753"/>
      <c r="F753"/>
    </row>
    <row r="754" spans="4:6" x14ac:dyDescent="0.3">
      <c r="D754"/>
      <c r="E754"/>
      <c r="F754"/>
    </row>
    <row r="755" spans="4:6" x14ac:dyDescent="0.3">
      <c r="D755"/>
      <c r="E755"/>
      <c r="F755"/>
    </row>
    <row r="756" spans="4:6" x14ac:dyDescent="0.3">
      <c r="D756"/>
      <c r="E756"/>
      <c r="F756"/>
    </row>
    <row r="757" spans="4:6" x14ac:dyDescent="0.3">
      <c r="D757"/>
      <c r="E757"/>
      <c r="F757"/>
    </row>
    <row r="758" spans="4:6" x14ac:dyDescent="0.3">
      <c r="D758"/>
      <c r="E758"/>
      <c r="F758"/>
    </row>
    <row r="759" spans="4:6" x14ac:dyDescent="0.3">
      <c r="D759"/>
      <c r="E759"/>
      <c r="F759"/>
    </row>
    <row r="760" spans="4:6" x14ac:dyDescent="0.3">
      <c r="D760"/>
      <c r="E760"/>
      <c r="F760"/>
    </row>
    <row r="761" spans="4:6" x14ac:dyDescent="0.3">
      <c r="D761"/>
      <c r="E761"/>
      <c r="F761"/>
    </row>
    <row r="762" spans="4:6" x14ac:dyDescent="0.3">
      <c r="D762"/>
      <c r="E762"/>
      <c r="F762"/>
    </row>
    <row r="763" spans="4:6" x14ac:dyDescent="0.3">
      <c r="D763"/>
      <c r="E763"/>
      <c r="F763"/>
    </row>
    <row r="764" spans="4:6" x14ac:dyDescent="0.3">
      <c r="D764"/>
      <c r="E764"/>
      <c r="F764"/>
    </row>
    <row r="765" spans="4:6" x14ac:dyDescent="0.3">
      <c r="D765"/>
      <c r="E765"/>
      <c r="F765"/>
    </row>
    <row r="766" spans="4:6" x14ac:dyDescent="0.3">
      <c r="D766"/>
      <c r="E766"/>
      <c r="F766"/>
    </row>
    <row r="767" spans="4:6" x14ac:dyDescent="0.3">
      <c r="D767"/>
      <c r="E767"/>
      <c r="F767"/>
    </row>
    <row r="768" spans="4:6" x14ac:dyDescent="0.3">
      <c r="D768"/>
      <c r="E768"/>
      <c r="F768"/>
    </row>
    <row r="769" spans="4:6" x14ac:dyDescent="0.3">
      <c r="D769"/>
      <c r="E769"/>
      <c r="F769"/>
    </row>
    <row r="770" spans="4:6" x14ac:dyDescent="0.3">
      <c r="D770"/>
      <c r="E770"/>
      <c r="F770"/>
    </row>
    <row r="771" spans="4:6" x14ac:dyDescent="0.3">
      <c r="D771"/>
      <c r="E771"/>
      <c r="F771"/>
    </row>
    <row r="772" spans="4:6" x14ac:dyDescent="0.3">
      <c r="D772"/>
      <c r="E772"/>
      <c r="F772"/>
    </row>
    <row r="773" spans="4:6" x14ac:dyDescent="0.3">
      <c r="D773"/>
      <c r="E773"/>
      <c r="F773"/>
    </row>
    <row r="774" spans="4:6" x14ac:dyDescent="0.3">
      <c r="D774"/>
      <c r="E774"/>
      <c r="F774"/>
    </row>
    <row r="775" spans="4:6" x14ac:dyDescent="0.3">
      <c r="D775"/>
      <c r="E775"/>
      <c r="F775"/>
    </row>
    <row r="776" spans="4:6" x14ac:dyDescent="0.3">
      <c r="D776"/>
      <c r="E776"/>
      <c r="F776"/>
    </row>
    <row r="777" spans="4:6" x14ac:dyDescent="0.3">
      <c r="D777"/>
      <c r="E777"/>
      <c r="F777"/>
    </row>
    <row r="778" spans="4:6" x14ac:dyDescent="0.3">
      <c r="D778"/>
      <c r="E778"/>
      <c r="F778"/>
    </row>
    <row r="779" spans="4:6" x14ac:dyDescent="0.3">
      <c r="D779"/>
      <c r="E779"/>
      <c r="F779"/>
    </row>
    <row r="780" spans="4:6" x14ac:dyDescent="0.3">
      <c r="D780"/>
      <c r="E780"/>
      <c r="F780"/>
    </row>
    <row r="781" spans="4:6" x14ac:dyDescent="0.3">
      <c r="D781"/>
      <c r="E781"/>
      <c r="F781"/>
    </row>
    <row r="782" spans="4:6" x14ac:dyDescent="0.3">
      <c r="D782"/>
      <c r="E782"/>
      <c r="F782"/>
    </row>
    <row r="783" spans="4:6" x14ac:dyDescent="0.3">
      <c r="D783"/>
      <c r="E783"/>
      <c r="F783"/>
    </row>
    <row r="784" spans="4:6" x14ac:dyDescent="0.3">
      <c r="D784"/>
      <c r="E784"/>
      <c r="F784"/>
    </row>
    <row r="785" spans="4:6" x14ac:dyDescent="0.3">
      <c r="D785"/>
      <c r="E785"/>
      <c r="F785"/>
    </row>
    <row r="786" spans="4:6" x14ac:dyDescent="0.3">
      <c r="D786"/>
      <c r="E786"/>
      <c r="F786"/>
    </row>
    <row r="787" spans="4:6" x14ac:dyDescent="0.3">
      <c r="D787"/>
      <c r="E787"/>
      <c r="F787"/>
    </row>
    <row r="788" spans="4:6" x14ac:dyDescent="0.3">
      <c r="D788"/>
      <c r="E788"/>
      <c r="F788"/>
    </row>
    <row r="789" spans="4:6" x14ac:dyDescent="0.3">
      <c r="D789"/>
      <c r="E789"/>
      <c r="F789"/>
    </row>
    <row r="790" spans="4:6" x14ac:dyDescent="0.3">
      <c r="D790"/>
      <c r="E790"/>
      <c r="F790"/>
    </row>
    <row r="791" spans="4:6" x14ac:dyDescent="0.3">
      <c r="D791"/>
      <c r="E791"/>
      <c r="F791"/>
    </row>
    <row r="792" spans="4:6" x14ac:dyDescent="0.3">
      <c r="D792"/>
      <c r="E792"/>
      <c r="F792"/>
    </row>
    <row r="793" spans="4:6" x14ac:dyDescent="0.3">
      <c r="D793"/>
      <c r="E793"/>
      <c r="F793"/>
    </row>
    <row r="794" spans="4:6" x14ac:dyDescent="0.3">
      <c r="D794"/>
      <c r="E794"/>
      <c r="F794"/>
    </row>
    <row r="795" spans="4:6" x14ac:dyDescent="0.3">
      <c r="D795"/>
      <c r="E795"/>
      <c r="F795"/>
    </row>
    <row r="796" spans="4:6" x14ac:dyDescent="0.3">
      <c r="D796"/>
      <c r="E796"/>
      <c r="F796"/>
    </row>
    <row r="797" spans="4:6" x14ac:dyDescent="0.3">
      <c r="D797"/>
      <c r="E797"/>
      <c r="F797"/>
    </row>
    <row r="798" spans="4:6" x14ac:dyDescent="0.3">
      <c r="D798"/>
      <c r="E798"/>
      <c r="F798"/>
    </row>
    <row r="799" spans="4:6" x14ac:dyDescent="0.3">
      <c r="D799"/>
      <c r="E799"/>
      <c r="F799"/>
    </row>
    <row r="800" spans="4:6" x14ac:dyDescent="0.3">
      <c r="D800"/>
      <c r="E800"/>
      <c r="F800"/>
    </row>
    <row r="801" spans="4:6" x14ac:dyDescent="0.3">
      <c r="D801"/>
      <c r="E801"/>
      <c r="F801"/>
    </row>
    <row r="802" spans="4:6" x14ac:dyDescent="0.3">
      <c r="D802"/>
      <c r="E802"/>
      <c r="F802"/>
    </row>
    <row r="803" spans="4:6" x14ac:dyDescent="0.3">
      <c r="D803"/>
      <c r="E803"/>
      <c r="F803"/>
    </row>
    <row r="804" spans="4:6" x14ac:dyDescent="0.3">
      <c r="D804"/>
      <c r="E804"/>
      <c r="F804"/>
    </row>
    <row r="805" spans="4:6" x14ac:dyDescent="0.3">
      <c r="D805"/>
      <c r="E805"/>
      <c r="F805"/>
    </row>
    <row r="806" spans="4:6" x14ac:dyDescent="0.3">
      <c r="D806"/>
      <c r="E806"/>
      <c r="F806"/>
    </row>
    <row r="807" spans="4:6" x14ac:dyDescent="0.3">
      <c r="D807"/>
      <c r="E807"/>
      <c r="F807"/>
    </row>
    <row r="808" spans="4:6" x14ac:dyDescent="0.3">
      <c r="D808"/>
      <c r="E808"/>
      <c r="F808"/>
    </row>
    <row r="809" spans="4:6" x14ac:dyDescent="0.3">
      <c r="D809"/>
      <c r="E809"/>
      <c r="F809"/>
    </row>
    <row r="810" spans="4:6" x14ac:dyDescent="0.3">
      <c r="D810"/>
      <c r="E810"/>
      <c r="F810"/>
    </row>
    <row r="811" spans="4:6" x14ac:dyDescent="0.3">
      <c r="D811"/>
      <c r="E811"/>
      <c r="F811"/>
    </row>
    <row r="812" spans="4:6" x14ac:dyDescent="0.3">
      <c r="D812"/>
      <c r="E812"/>
      <c r="F812"/>
    </row>
    <row r="813" spans="4:6" x14ac:dyDescent="0.3">
      <c r="D813"/>
      <c r="E813"/>
      <c r="F813"/>
    </row>
    <row r="814" spans="4:6" x14ac:dyDescent="0.3">
      <c r="D814"/>
      <c r="E814"/>
      <c r="F814"/>
    </row>
    <row r="815" spans="4:6" x14ac:dyDescent="0.3">
      <c r="D815"/>
      <c r="E815"/>
      <c r="F815"/>
    </row>
    <row r="816" spans="4:6" x14ac:dyDescent="0.3">
      <c r="D816"/>
      <c r="E816"/>
      <c r="F816"/>
    </row>
    <row r="817" spans="4:6" x14ac:dyDescent="0.3">
      <c r="D817"/>
      <c r="E817"/>
      <c r="F817"/>
    </row>
    <row r="818" spans="4:6" x14ac:dyDescent="0.3">
      <c r="D818"/>
      <c r="E818"/>
      <c r="F818"/>
    </row>
    <row r="819" spans="4:6" x14ac:dyDescent="0.3">
      <c r="D819"/>
      <c r="E819"/>
      <c r="F819"/>
    </row>
    <row r="820" spans="4:6" x14ac:dyDescent="0.3">
      <c r="D820"/>
      <c r="E820"/>
      <c r="F820"/>
    </row>
    <row r="821" spans="4:6" x14ac:dyDescent="0.3">
      <c r="D821"/>
      <c r="E821"/>
      <c r="F821"/>
    </row>
    <row r="822" spans="4:6" x14ac:dyDescent="0.3">
      <c r="D822"/>
      <c r="E822"/>
      <c r="F822"/>
    </row>
    <row r="823" spans="4:6" x14ac:dyDescent="0.3">
      <c r="D823"/>
      <c r="E823"/>
      <c r="F823"/>
    </row>
    <row r="824" spans="4:6" x14ac:dyDescent="0.3">
      <c r="D824"/>
      <c r="E824"/>
      <c r="F824"/>
    </row>
    <row r="825" spans="4:6" x14ac:dyDescent="0.3">
      <c r="D825"/>
      <c r="E825"/>
      <c r="F825"/>
    </row>
    <row r="826" spans="4:6" x14ac:dyDescent="0.3">
      <c r="D826"/>
      <c r="E826"/>
      <c r="F826"/>
    </row>
    <row r="827" spans="4:6" x14ac:dyDescent="0.3">
      <c r="D827"/>
      <c r="E827"/>
      <c r="F827"/>
    </row>
    <row r="828" spans="4:6" x14ac:dyDescent="0.3">
      <c r="D828"/>
      <c r="E828"/>
      <c r="F828"/>
    </row>
    <row r="829" spans="4:6" x14ac:dyDescent="0.3">
      <c r="D829"/>
      <c r="E829"/>
      <c r="F829"/>
    </row>
    <row r="830" spans="4:6" x14ac:dyDescent="0.3">
      <c r="D830"/>
      <c r="E830"/>
      <c r="F830"/>
    </row>
    <row r="831" spans="4:6" x14ac:dyDescent="0.3">
      <c r="D831"/>
      <c r="E831"/>
      <c r="F831"/>
    </row>
    <row r="832" spans="4:6" x14ac:dyDescent="0.3">
      <c r="D832"/>
      <c r="E832"/>
      <c r="F832"/>
    </row>
    <row r="833" spans="4:6" x14ac:dyDescent="0.3">
      <c r="D833"/>
      <c r="E833"/>
      <c r="F833"/>
    </row>
    <row r="834" spans="4:6" x14ac:dyDescent="0.3">
      <c r="D834"/>
      <c r="E834"/>
      <c r="F834"/>
    </row>
    <row r="835" spans="4:6" x14ac:dyDescent="0.3">
      <c r="D835"/>
      <c r="E835"/>
      <c r="F835"/>
    </row>
    <row r="836" spans="4:6" x14ac:dyDescent="0.3">
      <c r="D836"/>
      <c r="E836"/>
      <c r="F836"/>
    </row>
    <row r="837" spans="4:6" x14ac:dyDescent="0.3">
      <c r="D837"/>
      <c r="E837"/>
      <c r="F837"/>
    </row>
    <row r="838" spans="4:6" x14ac:dyDescent="0.3">
      <c r="D838"/>
      <c r="E838"/>
      <c r="F838"/>
    </row>
    <row r="839" spans="4:6" x14ac:dyDescent="0.3">
      <c r="D839"/>
      <c r="E839"/>
      <c r="F839"/>
    </row>
    <row r="840" spans="4:6" x14ac:dyDescent="0.3">
      <c r="D840"/>
      <c r="E840"/>
      <c r="F840"/>
    </row>
    <row r="841" spans="4:6" x14ac:dyDescent="0.3">
      <c r="D841"/>
      <c r="E841"/>
      <c r="F841"/>
    </row>
    <row r="842" spans="4:6" x14ac:dyDescent="0.3">
      <c r="D842"/>
      <c r="E842"/>
      <c r="F842"/>
    </row>
    <row r="843" spans="4:6" x14ac:dyDescent="0.3">
      <c r="D843"/>
      <c r="E843"/>
      <c r="F843"/>
    </row>
    <row r="844" spans="4:6" x14ac:dyDescent="0.3">
      <c r="D844"/>
      <c r="E844"/>
      <c r="F844"/>
    </row>
    <row r="845" spans="4:6" x14ac:dyDescent="0.3">
      <c r="D845"/>
      <c r="E845"/>
      <c r="F845"/>
    </row>
  </sheetData>
  <sheetProtection algorithmName="SHA-512" hashValue="lSAkFSKVQSwDvT0C8dAr+5LLf+uG7Km7KYjKdrq2Q/wpHbVxHjnJ9QHp3Ae45oPaRSWTTcAsWb4bQLDqgwgBfQ==" saltValue="wuvth7N9v+V85qmpCUGvCw==" spinCount="100000" sheet="1" objects="1" scenarios="1" pivotTables="0"/>
  <mergeCells count="2">
    <mergeCell ref="A1:F1"/>
    <mergeCell ref="C2:F2"/>
  </mergeCells>
  <pageMargins left="0.25" right="0.25" top="0.85416666666666663" bottom="0.55000000000000004" header="0.3" footer="0.3"/>
  <pageSetup orientation="portrait" r:id="rId2"/>
  <headerFooter>
    <oddHeader>&amp;C&amp;"-,Bold"&amp;14Summary Table Report&amp;R&amp;G</oddHeader>
    <oddFooter>&amp;LCDER_STR_WP038_NSDP_V01</oddFooter>
  </headerFooter>
  <rowBreaks count="1" manualBreakCount="1">
    <brk id="45"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4"/>
  <sheetViews>
    <sheetView showGridLines="0" view="pageLayout" zoomScaleNormal="100" workbookViewId="0">
      <selection activeCell="D10" sqref="D10"/>
    </sheetView>
  </sheetViews>
  <sheetFormatPr defaultRowHeight="14.4" x14ac:dyDescent="0.3"/>
  <cols>
    <col min="1" max="1" width="22.109375" customWidth="1"/>
    <col min="2" max="2" width="21.6640625" customWidth="1"/>
    <col min="3" max="3" width="18" customWidth="1"/>
    <col min="4" max="4" width="26.44140625" style="33" customWidth="1"/>
    <col min="5" max="5" width="12" hidden="1" customWidth="1"/>
    <col min="6" max="6" width="13.109375" customWidth="1"/>
  </cols>
  <sheetData>
    <row r="1" spans="1:4" x14ac:dyDescent="0.3">
      <c r="A1" s="118" t="str">
        <f>CONCATENATE("Table 2. Prevalence (Number of ", B3, " Users per 10,000 Enrollees) by Year, Sex, and Age Group")</f>
        <v>Table 2. Prevalence (Number of RANOLAZINE Users per 10,000 Enrollees) by Year, Sex, and Age Group</v>
      </c>
      <c r="B1" s="119"/>
      <c r="C1" s="119"/>
      <c r="D1" s="124"/>
    </row>
    <row r="2" spans="1:4" x14ac:dyDescent="0.3">
      <c r="A2" s="6"/>
      <c r="B2" s="7"/>
      <c r="C2" s="7"/>
      <c r="D2" s="34"/>
    </row>
    <row r="3" spans="1:4" ht="30" customHeight="1" x14ac:dyDescent="0.3">
      <c r="A3" s="54" t="s">
        <v>4</v>
      </c>
      <c r="B3" s="116" t="s">
        <v>18</v>
      </c>
      <c r="C3" s="125" t="s">
        <v>20</v>
      </c>
      <c r="D3" s="126"/>
    </row>
    <row r="4" spans="1:4" hidden="1" x14ac:dyDescent="0.3">
      <c r="A4" s="13"/>
      <c r="B4" s="14"/>
      <c r="C4" s="14"/>
      <c r="D4" s="35"/>
    </row>
    <row r="5" spans="1:4" ht="28.8" x14ac:dyDescent="0.3">
      <c r="A5" s="15" t="s">
        <v>48</v>
      </c>
      <c r="B5" s="17"/>
      <c r="C5" s="16"/>
      <c r="D5" s="36"/>
    </row>
    <row r="6" spans="1:4" x14ac:dyDescent="0.3">
      <c r="A6" s="48" t="s">
        <v>15</v>
      </c>
      <c r="B6" s="48" t="s">
        <v>3</v>
      </c>
      <c r="C6" s="84" t="s">
        <v>40</v>
      </c>
      <c r="D6" s="110" t="s">
        <v>5</v>
      </c>
    </row>
    <row r="7" spans="1:4" x14ac:dyDescent="0.3">
      <c r="A7" s="46">
        <v>2006</v>
      </c>
      <c r="B7" s="46" t="s">
        <v>13</v>
      </c>
      <c r="C7" s="46" t="s">
        <v>9</v>
      </c>
      <c r="D7" s="90">
        <v>0</v>
      </c>
    </row>
    <row r="8" spans="1:4" x14ac:dyDescent="0.3">
      <c r="A8" s="49"/>
      <c r="B8" s="49"/>
      <c r="C8" s="50" t="s">
        <v>10</v>
      </c>
      <c r="D8" s="91">
        <v>2.9600102613689061E-2</v>
      </c>
    </row>
    <row r="9" spans="1:4" x14ac:dyDescent="0.3">
      <c r="A9" s="49"/>
      <c r="B9" s="49"/>
      <c r="C9" s="50" t="s">
        <v>11</v>
      </c>
      <c r="D9" s="91">
        <v>0.85937165555872896</v>
      </c>
    </row>
    <row r="10" spans="1:4" x14ac:dyDescent="0.3">
      <c r="A10" s="49"/>
      <c r="B10" s="49"/>
      <c r="C10" s="50" t="s">
        <v>12</v>
      </c>
      <c r="D10" s="91">
        <v>3.1834874088557394</v>
      </c>
    </row>
    <row r="11" spans="1:4" x14ac:dyDescent="0.3">
      <c r="A11" s="49"/>
      <c r="B11" s="46" t="s">
        <v>8</v>
      </c>
      <c r="C11" s="46" t="s">
        <v>9</v>
      </c>
      <c r="D11" s="90">
        <v>0</v>
      </c>
    </row>
    <row r="12" spans="1:4" x14ac:dyDescent="0.3">
      <c r="A12" s="49"/>
      <c r="B12" s="49"/>
      <c r="C12" s="50" t="s">
        <v>10</v>
      </c>
      <c r="D12" s="91">
        <v>4.5930289303409755E-2</v>
      </c>
    </row>
    <row r="13" spans="1:4" x14ac:dyDescent="0.3">
      <c r="A13" s="49"/>
      <c r="B13" s="49"/>
      <c r="C13" s="50" t="s">
        <v>11</v>
      </c>
      <c r="D13" s="91">
        <v>0.49331088273524837</v>
      </c>
    </row>
    <row r="14" spans="1:4" x14ac:dyDescent="0.3">
      <c r="A14" s="49"/>
      <c r="B14" s="49"/>
      <c r="C14" s="50" t="s">
        <v>12</v>
      </c>
      <c r="D14" s="91">
        <v>1.2651887644305178</v>
      </c>
    </row>
    <row r="15" spans="1:4" x14ac:dyDescent="0.3">
      <c r="A15" s="46">
        <v>2007</v>
      </c>
      <c r="B15" s="46" t="s">
        <v>13</v>
      </c>
      <c r="C15" s="46" t="s">
        <v>9</v>
      </c>
      <c r="D15" s="90">
        <v>0</v>
      </c>
    </row>
    <row r="16" spans="1:4" x14ac:dyDescent="0.3">
      <c r="A16" s="49"/>
      <c r="B16" s="49"/>
      <c r="C16" s="50" t="s">
        <v>10</v>
      </c>
      <c r="D16" s="91">
        <v>0.15161976049351572</v>
      </c>
    </row>
    <row r="17" spans="1:4" x14ac:dyDescent="0.3">
      <c r="A17" s="49"/>
      <c r="B17" s="49"/>
      <c r="C17" s="50" t="s">
        <v>11</v>
      </c>
      <c r="D17" s="91">
        <v>3.59269319267427</v>
      </c>
    </row>
    <row r="18" spans="1:4" x14ac:dyDescent="0.3">
      <c r="A18" s="49"/>
      <c r="B18" s="49"/>
      <c r="C18" s="50" t="s">
        <v>12</v>
      </c>
      <c r="D18" s="91">
        <v>11.28351074233318</v>
      </c>
    </row>
    <row r="19" spans="1:4" x14ac:dyDescent="0.3">
      <c r="A19" s="49"/>
      <c r="B19" s="46" t="s">
        <v>8</v>
      </c>
      <c r="C19" s="46" t="s">
        <v>9</v>
      </c>
      <c r="D19" s="90">
        <v>0</v>
      </c>
    </row>
    <row r="20" spans="1:4" x14ac:dyDescent="0.3">
      <c r="A20" s="49"/>
      <c r="B20" s="49"/>
      <c r="C20" s="50" t="s">
        <v>10</v>
      </c>
      <c r="D20" s="91">
        <v>0.16726893809624407</v>
      </c>
    </row>
    <row r="21" spans="1:4" x14ac:dyDescent="0.3">
      <c r="A21" s="49"/>
      <c r="B21" s="49"/>
      <c r="C21" s="50" t="s">
        <v>11</v>
      </c>
      <c r="D21" s="91">
        <v>2.126535516346479</v>
      </c>
    </row>
    <row r="22" spans="1:4" x14ac:dyDescent="0.3">
      <c r="A22" s="49"/>
      <c r="B22" s="49"/>
      <c r="C22" s="50" t="s">
        <v>12</v>
      </c>
      <c r="D22" s="91">
        <v>6.525152705737483</v>
      </c>
    </row>
    <row r="23" spans="1:4" x14ac:dyDescent="0.3">
      <c r="A23" s="46">
        <v>2008</v>
      </c>
      <c r="B23" s="46" t="s">
        <v>13</v>
      </c>
      <c r="C23" s="46" t="s">
        <v>9</v>
      </c>
      <c r="D23" s="90">
        <v>2.4785189857652462E-3</v>
      </c>
    </row>
    <row r="24" spans="1:4" x14ac:dyDescent="0.3">
      <c r="A24" s="49"/>
      <c r="B24" s="49"/>
      <c r="C24" s="50" t="s">
        <v>10</v>
      </c>
      <c r="D24" s="91">
        <v>0.22010561522805394</v>
      </c>
    </row>
    <row r="25" spans="1:4" x14ac:dyDescent="0.3">
      <c r="A25" s="49"/>
      <c r="B25" s="49"/>
      <c r="C25" s="50" t="s">
        <v>11</v>
      </c>
      <c r="D25" s="91">
        <v>4.3700637302082912</v>
      </c>
    </row>
    <row r="26" spans="1:4" x14ac:dyDescent="0.3">
      <c r="A26" s="49"/>
      <c r="B26" s="49"/>
      <c r="C26" s="50" t="s">
        <v>12</v>
      </c>
      <c r="D26" s="91">
        <v>17.025029242631163</v>
      </c>
    </row>
    <row r="27" spans="1:4" x14ac:dyDescent="0.3">
      <c r="A27" s="49"/>
      <c r="B27" s="46" t="s">
        <v>8</v>
      </c>
      <c r="C27" s="46" t="s">
        <v>9</v>
      </c>
      <c r="D27" s="90">
        <v>3.8639438398946533E-3</v>
      </c>
    </row>
    <row r="28" spans="1:4" x14ac:dyDescent="0.3">
      <c r="A28" s="49"/>
      <c r="B28" s="49"/>
      <c r="C28" s="50" t="s">
        <v>10</v>
      </c>
      <c r="D28" s="91">
        <v>0.16059470001802231</v>
      </c>
    </row>
    <row r="29" spans="1:4" x14ac:dyDescent="0.3">
      <c r="A29" s="49"/>
      <c r="B29" s="49"/>
      <c r="C29" s="50" t="s">
        <v>11</v>
      </c>
      <c r="D29" s="91">
        <v>2.5442005477229341</v>
      </c>
    </row>
    <row r="30" spans="1:4" x14ac:dyDescent="0.3">
      <c r="A30" s="49"/>
      <c r="B30" s="49"/>
      <c r="C30" s="50" t="s">
        <v>12</v>
      </c>
      <c r="D30" s="91">
        <v>9.4889304324649117</v>
      </c>
    </row>
    <row r="31" spans="1:4" x14ac:dyDescent="0.3">
      <c r="A31" s="46">
        <v>2009</v>
      </c>
      <c r="B31" s="46" t="s">
        <v>13</v>
      </c>
      <c r="C31" s="46" t="s">
        <v>9</v>
      </c>
      <c r="D31" s="90">
        <v>0</v>
      </c>
    </row>
    <row r="32" spans="1:4" x14ac:dyDescent="0.3">
      <c r="A32" s="49"/>
      <c r="B32" s="49"/>
      <c r="C32" s="50" t="s">
        <v>10</v>
      </c>
      <c r="D32" s="91">
        <v>0.25331429814622131</v>
      </c>
    </row>
    <row r="33" spans="1:4" x14ac:dyDescent="0.3">
      <c r="A33" s="49"/>
      <c r="B33" s="49"/>
      <c r="C33" s="50" t="s">
        <v>11</v>
      </c>
      <c r="D33" s="91">
        <v>5.3984072638110963</v>
      </c>
    </row>
    <row r="34" spans="1:4" x14ac:dyDescent="0.3">
      <c r="A34" s="49"/>
      <c r="B34" s="49"/>
      <c r="C34" s="50" t="s">
        <v>12</v>
      </c>
      <c r="D34" s="91">
        <v>22.541834804977356</v>
      </c>
    </row>
    <row r="35" spans="1:4" x14ac:dyDescent="0.3">
      <c r="A35" s="49"/>
      <c r="B35" s="46" t="s">
        <v>8</v>
      </c>
      <c r="C35" s="46" t="s">
        <v>9</v>
      </c>
      <c r="D35" s="90">
        <v>4.0488501872795657E-3</v>
      </c>
    </row>
    <row r="36" spans="1:4" x14ac:dyDescent="0.3">
      <c r="A36" s="49"/>
      <c r="B36" s="49"/>
      <c r="C36" s="50" t="s">
        <v>10</v>
      </c>
      <c r="D36" s="91">
        <v>0.21840024155490795</v>
      </c>
    </row>
    <row r="37" spans="1:4" x14ac:dyDescent="0.3">
      <c r="A37" s="49"/>
      <c r="B37" s="49"/>
      <c r="C37" s="50" t="s">
        <v>11</v>
      </c>
      <c r="D37" s="91">
        <v>3.0895734438159246</v>
      </c>
    </row>
    <row r="38" spans="1:4" x14ac:dyDescent="0.3">
      <c r="A38" s="49"/>
      <c r="B38" s="49"/>
      <c r="C38" s="50" t="s">
        <v>12</v>
      </c>
      <c r="D38" s="91">
        <v>12.511360990203062</v>
      </c>
    </row>
    <row r="39" spans="1:4" x14ac:dyDescent="0.3">
      <c r="A39" s="46">
        <v>2010</v>
      </c>
      <c r="B39" s="46" t="s">
        <v>13</v>
      </c>
      <c r="C39" s="46" t="s">
        <v>9</v>
      </c>
      <c r="D39" s="90">
        <v>0</v>
      </c>
    </row>
    <row r="40" spans="1:4" x14ac:dyDescent="0.3">
      <c r="A40" s="49"/>
      <c r="B40" s="49"/>
      <c r="C40" s="50" t="s">
        <v>10</v>
      </c>
      <c r="D40" s="91">
        <v>0.29855075938853987</v>
      </c>
    </row>
    <row r="41" spans="1:4" x14ac:dyDescent="0.3">
      <c r="A41" s="49"/>
      <c r="B41" s="49"/>
      <c r="C41" s="50" t="s">
        <v>11</v>
      </c>
      <c r="D41" s="91">
        <v>7.0402141792712865</v>
      </c>
    </row>
    <row r="42" spans="1:4" x14ac:dyDescent="0.3">
      <c r="A42" s="49"/>
      <c r="B42" s="78"/>
      <c r="C42" s="79" t="s">
        <v>12</v>
      </c>
      <c r="D42" s="94">
        <v>27.680962113641666</v>
      </c>
    </row>
    <row r="43" spans="1:4" x14ac:dyDescent="0.3">
      <c r="A43" s="93"/>
      <c r="B43" s="111" t="s">
        <v>8</v>
      </c>
      <c r="C43" s="46" t="s">
        <v>9</v>
      </c>
      <c r="D43" s="90">
        <v>2.8594512512887188E-3</v>
      </c>
    </row>
    <row r="44" spans="1:4" x14ac:dyDescent="0.3">
      <c r="A44" s="50"/>
      <c r="B44" s="49"/>
      <c r="C44" s="50" t="s">
        <v>10</v>
      </c>
      <c r="D44" s="91">
        <v>0.30266818698083919</v>
      </c>
    </row>
    <row r="45" spans="1:4" x14ac:dyDescent="0.3">
      <c r="A45" s="49"/>
      <c r="B45" s="49"/>
      <c r="C45" s="50" t="s">
        <v>11</v>
      </c>
      <c r="D45" s="91">
        <v>3.9855143254091256</v>
      </c>
    </row>
    <row r="46" spans="1:4" x14ac:dyDescent="0.3">
      <c r="A46" s="78"/>
      <c r="B46" s="78"/>
      <c r="C46" s="79" t="s">
        <v>12</v>
      </c>
      <c r="D46" s="94">
        <v>15.88754552773139</v>
      </c>
    </row>
    <row r="47" spans="1:4" x14ac:dyDescent="0.3">
      <c r="A47" s="82">
        <v>2011</v>
      </c>
      <c r="B47" s="82" t="s">
        <v>13</v>
      </c>
      <c r="C47" s="82" t="s">
        <v>9</v>
      </c>
      <c r="D47" s="112">
        <v>1.4386510287218044E-3</v>
      </c>
    </row>
    <row r="48" spans="1:4" x14ac:dyDescent="0.3">
      <c r="A48" s="49"/>
      <c r="B48" s="49"/>
      <c r="C48" s="50" t="s">
        <v>10</v>
      </c>
      <c r="D48" s="91">
        <v>0.41635325515862281</v>
      </c>
    </row>
    <row r="49" spans="1:4" x14ac:dyDescent="0.3">
      <c r="A49" s="49"/>
      <c r="B49" s="49"/>
      <c r="C49" s="50" t="s">
        <v>11</v>
      </c>
      <c r="D49" s="91">
        <v>8.7500411118944221</v>
      </c>
    </row>
    <row r="50" spans="1:4" x14ac:dyDescent="0.3">
      <c r="A50" s="49"/>
      <c r="B50" s="49"/>
      <c r="C50" s="50" t="s">
        <v>12</v>
      </c>
      <c r="D50" s="91">
        <v>33.818147043737561</v>
      </c>
    </row>
    <row r="51" spans="1:4" x14ac:dyDescent="0.3">
      <c r="A51" s="49"/>
      <c r="B51" s="46" t="s">
        <v>8</v>
      </c>
      <c r="C51" s="46" t="s">
        <v>9</v>
      </c>
      <c r="D51" s="90">
        <v>1.4976218513810993E-3</v>
      </c>
    </row>
    <row r="52" spans="1:4" x14ac:dyDescent="0.3">
      <c r="A52" s="49"/>
      <c r="B52" s="49"/>
      <c r="C52" s="50" t="s">
        <v>10</v>
      </c>
      <c r="D52" s="91">
        <v>0.38796749796546626</v>
      </c>
    </row>
    <row r="53" spans="1:4" x14ac:dyDescent="0.3">
      <c r="A53" s="49"/>
      <c r="B53" s="49"/>
      <c r="C53" s="50" t="s">
        <v>11</v>
      </c>
      <c r="D53" s="91">
        <v>5.1702285224769629</v>
      </c>
    </row>
    <row r="54" spans="1:4" x14ac:dyDescent="0.3">
      <c r="A54" s="49"/>
      <c r="B54" s="49"/>
      <c r="C54" s="50" t="s">
        <v>12</v>
      </c>
      <c r="D54" s="91">
        <v>19.6531929885982</v>
      </c>
    </row>
    <row r="55" spans="1:4" x14ac:dyDescent="0.3">
      <c r="A55" s="46">
        <v>2012</v>
      </c>
      <c r="B55" s="46" t="s">
        <v>13</v>
      </c>
      <c r="C55" s="46" t="s">
        <v>9</v>
      </c>
      <c r="D55" s="90">
        <v>1.4310891232217824E-3</v>
      </c>
    </row>
    <row r="56" spans="1:4" x14ac:dyDescent="0.3">
      <c r="A56" s="49"/>
      <c r="B56" s="49"/>
      <c r="C56" s="50" t="s">
        <v>10</v>
      </c>
      <c r="D56" s="91">
        <v>0.50782963654517499</v>
      </c>
    </row>
    <row r="57" spans="1:4" x14ac:dyDescent="0.3">
      <c r="A57" s="49"/>
      <c r="B57" s="49"/>
      <c r="C57" s="50" t="s">
        <v>11</v>
      </c>
      <c r="D57" s="91">
        <v>10.318586708674975</v>
      </c>
    </row>
    <row r="58" spans="1:4" x14ac:dyDescent="0.3">
      <c r="A58" s="49"/>
      <c r="B58" s="49"/>
      <c r="C58" s="50" t="s">
        <v>12</v>
      </c>
      <c r="D58" s="91">
        <v>39.097177412992593</v>
      </c>
    </row>
    <row r="59" spans="1:4" x14ac:dyDescent="0.3">
      <c r="A59" s="49"/>
      <c r="B59" s="46" t="s">
        <v>8</v>
      </c>
      <c r="C59" s="46" t="s">
        <v>9</v>
      </c>
      <c r="D59" s="90">
        <v>1.4935538217055191E-3</v>
      </c>
    </row>
    <row r="60" spans="1:4" x14ac:dyDescent="0.3">
      <c r="A60" s="49"/>
      <c r="B60" s="49"/>
      <c r="C60" s="50" t="s">
        <v>10</v>
      </c>
      <c r="D60" s="91">
        <v>0.41047753412835486</v>
      </c>
    </row>
    <row r="61" spans="1:4" x14ac:dyDescent="0.3">
      <c r="A61" s="49"/>
      <c r="B61" s="49"/>
      <c r="C61" s="50" t="s">
        <v>11</v>
      </c>
      <c r="D61" s="91">
        <v>6.0183634085600382</v>
      </c>
    </row>
    <row r="62" spans="1:4" x14ac:dyDescent="0.3">
      <c r="A62" s="49"/>
      <c r="B62" s="49"/>
      <c r="C62" s="50" t="s">
        <v>12</v>
      </c>
      <c r="D62" s="91">
        <v>22.682652013127576</v>
      </c>
    </row>
    <row r="63" spans="1:4" x14ac:dyDescent="0.3">
      <c r="A63" s="46">
        <v>2013</v>
      </c>
      <c r="B63" s="46" t="s">
        <v>13</v>
      </c>
      <c r="C63" s="46" t="s">
        <v>9</v>
      </c>
      <c r="D63" s="90">
        <v>1.4727455910047056E-3</v>
      </c>
    </row>
    <row r="64" spans="1:4" x14ac:dyDescent="0.3">
      <c r="A64" s="49"/>
      <c r="B64" s="49"/>
      <c r="C64" s="50" t="s">
        <v>10</v>
      </c>
      <c r="D64" s="91">
        <v>0.48445683679906454</v>
      </c>
    </row>
    <row r="65" spans="1:4" x14ac:dyDescent="0.3">
      <c r="A65" s="49"/>
      <c r="B65" s="49"/>
      <c r="C65" s="50" t="s">
        <v>11</v>
      </c>
      <c r="D65" s="91">
        <v>11.683306969186873</v>
      </c>
    </row>
    <row r="66" spans="1:4" x14ac:dyDescent="0.3">
      <c r="A66" s="49"/>
      <c r="B66" s="49"/>
      <c r="C66" s="50" t="s">
        <v>12</v>
      </c>
      <c r="D66" s="91">
        <v>42.294847341108508</v>
      </c>
    </row>
    <row r="67" spans="1:4" x14ac:dyDescent="0.3">
      <c r="A67" s="49"/>
      <c r="B67" s="46" t="s">
        <v>8</v>
      </c>
      <c r="C67" s="46" t="s">
        <v>9</v>
      </c>
      <c r="D67" s="90">
        <v>0</v>
      </c>
    </row>
    <row r="68" spans="1:4" x14ac:dyDescent="0.3">
      <c r="A68" s="49"/>
      <c r="B68" s="49"/>
      <c r="C68" s="50" t="s">
        <v>10</v>
      </c>
      <c r="D68" s="91">
        <v>0.42266365339416384</v>
      </c>
    </row>
    <row r="69" spans="1:4" x14ac:dyDescent="0.3">
      <c r="A69" s="49"/>
      <c r="B69" s="49"/>
      <c r="C69" s="50" t="s">
        <v>11</v>
      </c>
      <c r="D69" s="91">
        <v>6.7945761649449983</v>
      </c>
    </row>
    <row r="70" spans="1:4" x14ac:dyDescent="0.3">
      <c r="A70" s="49"/>
      <c r="B70" s="49"/>
      <c r="C70" s="50" t="s">
        <v>12</v>
      </c>
      <c r="D70" s="91">
        <v>24.545157839573097</v>
      </c>
    </row>
    <row r="71" spans="1:4" x14ac:dyDescent="0.3">
      <c r="A71" s="46">
        <v>2014</v>
      </c>
      <c r="B71" s="46" t="s">
        <v>13</v>
      </c>
      <c r="C71" s="46" t="s">
        <v>9</v>
      </c>
      <c r="D71" s="90">
        <v>4.813734933611374E-3</v>
      </c>
    </row>
    <row r="72" spans="1:4" x14ac:dyDescent="0.3">
      <c r="A72" s="49"/>
      <c r="B72" s="49"/>
      <c r="C72" s="50" t="s">
        <v>10</v>
      </c>
      <c r="D72" s="91">
        <v>0.47005459211640704</v>
      </c>
    </row>
    <row r="73" spans="1:4" x14ac:dyDescent="0.3">
      <c r="A73" s="49"/>
      <c r="B73" s="49"/>
      <c r="C73" s="50" t="s">
        <v>11</v>
      </c>
      <c r="D73" s="91">
        <v>11.534944099506728</v>
      </c>
    </row>
    <row r="74" spans="1:4" x14ac:dyDescent="0.3">
      <c r="A74" s="49"/>
      <c r="B74" s="49"/>
      <c r="C74" s="50" t="s">
        <v>12</v>
      </c>
      <c r="D74" s="91">
        <v>40.664308881432049</v>
      </c>
    </row>
    <row r="75" spans="1:4" x14ac:dyDescent="0.3">
      <c r="A75" s="49"/>
      <c r="B75" s="46" t="s">
        <v>8</v>
      </c>
      <c r="C75" s="46" t="s">
        <v>9</v>
      </c>
      <c r="D75" s="90">
        <v>1.6779964990281044E-3</v>
      </c>
    </row>
    <row r="76" spans="1:4" x14ac:dyDescent="0.3">
      <c r="A76" s="49"/>
      <c r="B76" s="49"/>
      <c r="C76" s="50" t="s">
        <v>10</v>
      </c>
      <c r="D76" s="91">
        <v>0.52207288982244127</v>
      </c>
    </row>
    <row r="77" spans="1:4" x14ac:dyDescent="0.3">
      <c r="A77" s="49"/>
      <c r="B77" s="49"/>
      <c r="C77" s="50" t="s">
        <v>11</v>
      </c>
      <c r="D77" s="91">
        <v>6.9756891103658578</v>
      </c>
    </row>
    <row r="78" spans="1:4" x14ac:dyDescent="0.3">
      <c r="A78" s="49"/>
      <c r="B78" s="49"/>
      <c r="C78" s="50" t="s">
        <v>12</v>
      </c>
      <c r="D78" s="91">
        <v>24.247562743100655</v>
      </c>
    </row>
    <row r="79" spans="1:4" x14ac:dyDescent="0.3">
      <c r="A79" s="46">
        <v>2015</v>
      </c>
      <c r="B79" s="46" t="s">
        <v>13</v>
      </c>
      <c r="C79" s="46" t="s">
        <v>9</v>
      </c>
      <c r="D79" s="90">
        <v>0</v>
      </c>
    </row>
    <row r="80" spans="1:4" x14ac:dyDescent="0.3">
      <c r="A80" s="49"/>
      <c r="B80" s="49"/>
      <c r="C80" s="50" t="s">
        <v>10</v>
      </c>
      <c r="D80" s="91">
        <v>0.3137811828718467</v>
      </c>
    </row>
    <row r="81" spans="1:4" x14ac:dyDescent="0.3">
      <c r="A81" s="49"/>
      <c r="B81" s="49"/>
      <c r="C81" s="50" t="s">
        <v>11</v>
      </c>
      <c r="D81" s="91">
        <v>9.3612994300366559</v>
      </c>
    </row>
    <row r="82" spans="1:4" x14ac:dyDescent="0.3">
      <c r="A82" s="49"/>
      <c r="B82" s="49"/>
      <c r="C82" s="50" t="s">
        <v>12</v>
      </c>
      <c r="D82" s="91">
        <v>30.699200480721931</v>
      </c>
    </row>
    <row r="83" spans="1:4" x14ac:dyDescent="0.3">
      <c r="A83" s="49"/>
      <c r="B83" s="46" t="s">
        <v>8</v>
      </c>
      <c r="C83" s="46" t="s">
        <v>9</v>
      </c>
      <c r="D83" s="90">
        <v>0</v>
      </c>
    </row>
    <row r="84" spans="1:4" x14ac:dyDescent="0.3">
      <c r="A84" s="49"/>
      <c r="B84" s="49"/>
      <c r="C84" s="50" t="s">
        <v>10</v>
      </c>
      <c r="D84" s="91">
        <v>0.29019172811085531</v>
      </c>
    </row>
    <row r="85" spans="1:4" x14ac:dyDescent="0.3">
      <c r="A85" s="49"/>
      <c r="B85" s="49"/>
      <c r="C85" s="50" t="s">
        <v>11</v>
      </c>
      <c r="D85" s="91">
        <v>5.7833874922298669</v>
      </c>
    </row>
    <row r="86" spans="1:4" x14ac:dyDescent="0.3">
      <c r="A86" s="51"/>
      <c r="B86" s="51"/>
      <c r="C86" s="52" t="s">
        <v>12</v>
      </c>
      <c r="D86" s="92">
        <v>18.334538076032452</v>
      </c>
    </row>
    <row r="87" spans="1:4" x14ac:dyDescent="0.3">
      <c r="D87"/>
    </row>
    <row r="88" spans="1:4" x14ac:dyDescent="0.3">
      <c r="D88"/>
    </row>
    <row r="89" spans="1:4" x14ac:dyDescent="0.3">
      <c r="D89"/>
    </row>
    <row r="90" spans="1:4" x14ac:dyDescent="0.3">
      <c r="D90"/>
    </row>
    <row r="91" spans="1:4" x14ac:dyDescent="0.3">
      <c r="D91"/>
    </row>
    <row r="92" spans="1:4" x14ac:dyDescent="0.3">
      <c r="D92"/>
    </row>
    <row r="93" spans="1:4" x14ac:dyDescent="0.3">
      <c r="D93"/>
    </row>
    <row r="94" spans="1:4" x14ac:dyDescent="0.3">
      <c r="D94"/>
    </row>
  </sheetData>
  <sheetProtection algorithmName="SHA-512" hashValue="PJ65Bub5NFqL88+hpQNkrd/Jwem71FXaURAoFlbxcXqK0RFUTFPS0dIrYqXUD5nGqiHIDvnts06SO2eZlPDMvQ==" saltValue="9u4+hxE5BpLYs80yi4CtGQ==" spinCount="100000" sheet="1" objects="1" scenarios="1" pivotTables="0"/>
  <mergeCells count="2">
    <mergeCell ref="A1:D1"/>
    <mergeCell ref="C3:D3"/>
  </mergeCells>
  <pageMargins left="0.25" right="0.25" top="0.85416666666666663" bottom="0.625" header="0.3" footer="0.3"/>
  <pageSetup orientation="portrait" r:id="rId2"/>
  <headerFooter>
    <oddHeader>&amp;C&amp;"-,Bold"&amp;14Summary Table Report&amp;R&amp;G</oddHeader>
    <oddFooter>&amp;LCDER_STR_WP038_NSDP_V01</oddFooter>
  </headerFooter>
  <rowBreaks count="1" manualBreakCount="1">
    <brk id="4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6"/>
  <sheetViews>
    <sheetView showGridLines="0" view="pageLayout" zoomScaleNormal="100" workbookViewId="0">
      <selection activeCell="D16" sqref="D16"/>
    </sheetView>
  </sheetViews>
  <sheetFormatPr defaultRowHeight="14.4" x14ac:dyDescent="0.3"/>
  <cols>
    <col min="1" max="1" width="26.88671875" customWidth="1"/>
    <col min="2" max="2" width="19.109375" customWidth="1"/>
    <col min="3" max="3" width="18.109375" customWidth="1"/>
    <col min="4" max="4" width="26" style="10" customWidth="1"/>
    <col min="5" max="5" width="12" bestFit="1" customWidth="1"/>
  </cols>
  <sheetData>
    <row r="1" spans="1:4" x14ac:dyDescent="0.3">
      <c r="A1" s="118" t="str">
        <f>CONCATENATE("Table 3. Days Supplied per Prevalent ", B3, " User by Year, Sex, and Age Group")</f>
        <v>Table 3. Days Supplied per Prevalent RANOLAZINE User by Year, Sex, and Age Group</v>
      </c>
      <c r="B1" s="119"/>
      <c r="C1" s="119"/>
      <c r="D1" s="124"/>
    </row>
    <row r="2" spans="1:4" x14ac:dyDescent="0.3">
      <c r="A2" s="6"/>
      <c r="B2" s="7"/>
      <c r="C2" s="7"/>
      <c r="D2" s="11"/>
    </row>
    <row r="3" spans="1:4" x14ac:dyDescent="0.3">
      <c r="A3" s="54" t="s">
        <v>4</v>
      </c>
      <c r="B3" s="53" t="s">
        <v>18</v>
      </c>
      <c r="C3" s="127" t="s">
        <v>20</v>
      </c>
      <c r="D3" s="123"/>
    </row>
    <row r="4" spans="1:4" x14ac:dyDescent="0.3">
      <c r="A4" s="8"/>
      <c r="B4" s="9"/>
      <c r="C4" s="9"/>
      <c r="D4" s="12"/>
    </row>
    <row r="5" spans="1:4" ht="28.8" x14ac:dyDescent="0.3">
      <c r="A5" s="84" t="s">
        <v>39</v>
      </c>
      <c r="B5" s="85"/>
      <c r="C5" s="85"/>
      <c r="D5" s="83"/>
    </row>
    <row r="6" spans="1:4" x14ac:dyDescent="0.3">
      <c r="A6" s="48" t="s">
        <v>15</v>
      </c>
      <c r="B6" s="48" t="s">
        <v>3</v>
      </c>
      <c r="C6" s="48" t="s">
        <v>40</v>
      </c>
      <c r="D6" s="110" t="s">
        <v>5</v>
      </c>
    </row>
    <row r="7" spans="1:4" x14ac:dyDescent="0.3">
      <c r="A7" s="46">
        <v>2006</v>
      </c>
      <c r="B7" s="46" t="s">
        <v>13</v>
      </c>
      <c r="C7" s="46" t="s">
        <v>9</v>
      </c>
      <c r="D7" s="86" t="s">
        <v>14</v>
      </c>
    </row>
    <row r="8" spans="1:4" x14ac:dyDescent="0.3">
      <c r="A8" s="49"/>
      <c r="B8" s="49"/>
      <c r="C8" s="50" t="s">
        <v>10</v>
      </c>
      <c r="D8" s="87">
        <v>57.5</v>
      </c>
    </row>
    <row r="9" spans="1:4" x14ac:dyDescent="0.3">
      <c r="A9" s="49"/>
      <c r="B9" s="49"/>
      <c r="C9" s="50" t="s">
        <v>11</v>
      </c>
      <c r="D9" s="87">
        <v>94.743494423791816</v>
      </c>
    </row>
    <row r="10" spans="1:4" x14ac:dyDescent="0.3">
      <c r="A10" s="49"/>
      <c r="B10" s="49"/>
      <c r="C10" s="50" t="s">
        <v>12</v>
      </c>
      <c r="D10" s="87">
        <v>99.329787234042556</v>
      </c>
    </row>
    <row r="11" spans="1:4" x14ac:dyDescent="0.3">
      <c r="A11" s="49"/>
      <c r="B11" s="46" t="s">
        <v>8</v>
      </c>
      <c r="C11" s="46" t="s">
        <v>9</v>
      </c>
      <c r="D11" s="86" t="s">
        <v>14</v>
      </c>
    </row>
    <row r="12" spans="1:4" x14ac:dyDescent="0.3">
      <c r="A12" s="49"/>
      <c r="B12" s="49"/>
      <c r="C12" s="50" t="s">
        <v>10</v>
      </c>
      <c r="D12" s="87">
        <v>75.45</v>
      </c>
    </row>
    <row r="13" spans="1:4" x14ac:dyDescent="0.3">
      <c r="A13" s="49"/>
      <c r="B13" s="49"/>
      <c r="C13" s="50" t="s">
        <v>11</v>
      </c>
      <c r="D13" s="87">
        <v>83.439759036144579</v>
      </c>
    </row>
    <row r="14" spans="1:4" x14ac:dyDescent="0.3">
      <c r="A14" s="49"/>
      <c r="B14" s="49"/>
      <c r="C14" s="50" t="s">
        <v>12</v>
      </c>
      <c r="D14" s="87">
        <v>75.678082191780817</v>
      </c>
    </row>
    <row r="15" spans="1:4" x14ac:dyDescent="0.3">
      <c r="A15" s="46">
        <v>2007</v>
      </c>
      <c r="B15" s="46" t="s">
        <v>13</v>
      </c>
      <c r="C15" s="46" t="s">
        <v>9</v>
      </c>
      <c r="D15" s="86" t="s">
        <v>14</v>
      </c>
    </row>
    <row r="16" spans="1:4" x14ac:dyDescent="0.3">
      <c r="A16" s="49"/>
      <c r="B16" s="49"/>
      <c r="C16" s="50" t="s">
        <v>10</v>
      </c>
      <c r="D16" s="87">
        <v>100.84057971014492</v>
      </c>
    </row>
    <row r="17" spans="1:4" x14ac:dyDescent="0.3">
      <c r="A17" s="49"/>
      <c r="B17" s="49"/>
      <c r="C17" s="50" t="s">
        <v>11</v>
      </c>
      <c r="D17" s="87">
        <v>128.86027798098024</v>
      </c>
    </row>
    <row r="18" spans="1:4" x14ac:dyDescent="0.3">
      <c r="A18" s="49"/>
      <c r="B18" s="49"/>
      <c r="C18" s="50" t="s">
        <v>12</v>
      </c>
      <c r="D18" s="87">
        <v>121.66838046272494</v>
      </c>
    </row>
    <row r="19" spans="1:4" x14ac:dyDescent="0.3">
      <c r="A19" s="49"/>
      <c r="B19" s="46" t="s">
        <v>8</v>
      </c>
      <c r="C19" s="46" t="s">
        <v>9</v>
      </c>
      <c r="D19" s="86" t="s">
        <v>14</v>
      </c>
    </row>
    <row r="20" spans="1:4" x14ac:dyDescent="0.3">
      <c r="A20" s="49"/>
      <c r="B20" s="49"/>
      <c r="C20" s="50" t="s">
        <v>10</v>
      </c>
      <c r="D20" s="87">
        <v>103.34567901234568</v>
      </c>
    </row>
    <row r="21" spans="1:4" x14ac:dyDescent="0.3">
      <c r="A21" s="49"/>
      <c r="B21" s="49"/>
      <c r="C21" s="50" t="s">
        <v>11</v>
      </c>
      <c r="D21" s="87">
        <v>125.90034762456547</v>
      </c>
    </row>
    <row r="22" spans="1:4" x14ac:dyDescent="0.3">
      <c r="A22" s="49"/>
      <c r="B22" s="49"/>
      <c r="C22" s="50" t="s">
        <v>12</v>
      </c>
      <c r="D22" s="87">
        <v>114.23334747560459</v>
      </c>
    </row>
    <row r="23" spans="1:4" x14ac:dyDescent="0.3">
      <c r="A23" s="46">
        <v>2008</v>
      </c>
      <c r="B23" s="46" t="s">
        <v>13</v>
      </c>
      <c r="C23" s="46" t="s">
        <v>9</v>
      </c>
      <c r="D23" s="86">
        <v>22.5</v>
      </c>
    </row>
    <row r="24" spans="1:4" x14ac:dyDescent="0.3">
      <c r="A24" s="49"/>
      <c r="B24" s="49"/>
      <c r="C24" s="50" t="s">
        <v>10</v>
      </c>
      <c r="D24" s="87">
        <v>124.33175355450237</v>
      </c>
    </row>
    <row r="25" spans="1:4" x14ac:dyDescent="0.3">
      <c r="A25" s="49"/>
      <c r="B25" s="49"/>
      <c r="C25" s="50" t="s">
        <v>11</v>
      </c>
      <c r="D25" s="87">
        <v>162.77195685670262</v>
      </c>
    </row>
    <row r="26" spans="1:4" x14ac:dyDescent="0.3">
      <c r="A26" s="49"/>
      <c r="B26" s="49"/>
      <c r="C26" s="50" t="s">
        <v>12</v>
      </c>
      <c r="D26" s="87">
        <v>170.82979931844</v>
      </c>
    </row>
    <row r="27" spans="1:4" x14ac:dyDescent="0.3">
      <c r="A27" s="49"/>
      <c r="B27" s="46" t="s">
        <v>8</v>
      </c>
      <c r="C27" s="46" t="s">
        <v>9</v>
      </c>
      <c r="D27" s="86">
        <v>40</v>
      </c>
    </row>
    <row r="28" spans="1:4" x14ac:dyDescent="0.3">
      <c r="A28" s="49"/>
      <c r="B28" s="49"/>
      <c r="C28" s="50" t="s">
        <v>10</v>
      </c>
      <c r="D28" s="87">
        <v>113.10493827160494</v>
      </c>
    </row>
    <row r="29" spans="1:4" x14ac:dyDescent="0.3">
      <c r="A29" s="49"/>
      <c r="B29" s="49"/>
      <c r="C29" s="50" t="s">
        <v>11</v>
      </c>
      <c r="D29" s="87">
        <v>151.47421131697547</v>
      </c>
    </row>
    <row r="30" spans="1:4" x14ac:dyDescent="0.3">
      <c r="A30" s="49"/>
      <c r="B30" s="49"/>
      <c r="C30" s="50" t="s">
        <v>12</v>
      </c>
      <c r="D30" s="87">
        <v>163.82089552238807</v>
      </c>
    </row>
    <row r="31" spans="1:4" x14ac:dyDescent="0.3">
      <c r="A31" s="46">
        <v>2009</v>
      </c>
      <c r="B31" s="46" t="s">
        <v>13</v>
      </c>
      <c r="C31" s="46" t="s">
        <v>9</v>
      </c>
      <c r="D31" s="86" t="s">
        <v>14</v>
      </c>
    </row>
    <row r="32" spans="1:4" x14ac:dyDescent="0.3">
      <c r="A32" s="49"/>
      <c r="B32" s="49"/>
      <c r="C32" s="50" t="s">
        <v>10</v>
      </c>
      <c r="D32" s="87">
        <v>130.78318584070797</v>
      </c>
    </row>
    <row r="33" spans="1:4" x14ac:dyDescent="0.3">
      <c r="A33" s="49"/>
      <c r="B33" s="49"/>
      <c r="C33" s="50" t="s">
        <v>11</v>
      </c>
      <c r="D33" s="87">
        <v>168.406106870229</v>
      </c>
    </row>
    <row r="34" spans="1:4" x14ac:dyDescent="0.3">
      <c r="A34" s="49"/>
      <c r="B34" s="49"/>
      <c r="C34" s="50" t="s">
        <v>12</v>
      </c>
      <c r="D34" s="87">
        <v>173.54587083530711</v>
      </c>
    </row>
    <row r="35" spans="1:4" x14ac:dyDescent="0.3">
      <c r="A35" s="49"/>
      <c r="B35" s="46" t="s">
        <v>8</v>
      </c>
      <c r="C35" s="46" t="s">
        <v>9</v>
      </c>
      <c r="D35" s="86">
        <v>65</v>
      </c>
    </row>
    <row r="36" spans="1:4" x14ac:dyDescent="0.3">
      <c r="A36" s="49"/>
      <c r="B36" s="49"/>
      <c r="C36" s="50" t="s">
        <v>10</v>
      </c>
      <c r="D36" s="87">
        <v>111.52427184466019</v>
      </c>
    </row>
    <row r="37" spans="1:4" x14ac:dyDescent="0.3">
      <c r="A37" s="49"/>
      <c r="B37" s="49"/>
      <c r="C37" s="50" t="s">
        <v>11</v>
      </c>
      <c r="D37" s="87">
        <v>155.00715488215488</v>
      </c>
    </row>
    <row r="38" spans="1:4" x14ac:dyDescent="0.3">
      <c r="A38" s="49"/>
      <c r="B38" s="49"/>
      <c r="C38" s="50" t="s">
        <v>12</v>
      </c>
      <c r="D38" s="87">
        <v>164.80072156196945</v>
      </c>
    </row>
    <row r="39" spans="1:4" x14ac:dyDescent="0.3">
      <c r="A39" s="46">
        <v>2010</v>
      </c>
      <c r="B39" s="46" t="s">
        <v>13</v>
      </c>
      <c r="C39" s="46" t="s">
        <v>9</v>
      </c>
      <c r="D39" s="86" t="s">
        <v>14</v>
      </c>
    </row>
    <row r="40" spans="1:4" x14ac:dyDescent="0.3">
      <c r="A40" s="49"/>
      <c r="B40" s="49"/>
      <c r="C40" s="50" t="s">
        <v>10</v>
      </c>
      <c r="D40" s="87">
        <v>133.73622047244095</v>
      </c>
    </row>
    <row r="41" spans="1:4" x14ac:dyDescent="0.3">
      <c r="A41" s="49"/>
      <c r="B41" s="49"/>
      <c r="C41" s="50" t="s">
        <v>11</v>
      </c>
      <c r="D41" s="87">
        <v>168.47137176938369</v>
      </c>
    </row>
    <row r="42" spans="1:4" x14ac:dyDescent="0.3">
      <c r="A42" s="49"/>
      <c r="B42" s="78"/>
      <c r="C42" s="79" t="s">
        <v>12</v>
      </c>
      <c r="D42" s="89">
        <v>170.95974842767296</v>
      </c>
    </row>
    <row r="43" spans="1:4" x14ac:dyDescent="0.3">
      <c r="A43" s="93"/>
      <c r="B43" s="111" t="s">
        <v>8</v>
      </c>
      <c r="C43" s="46" t="s">
        <v>9</v>
      </c>
      <c r="D43" s="86">
        <v>60</v>
      </c>
    </row>
    <row r="44" spans="1:4" x14ac:dyDescent="0.3">
      <c r="A44" s="50"/>
      <c r="B44" s="49"/>
      <c r="C44" s="50" t="s">
        <v>10</v>
      </c>
      <c r="D44" s="87">
        <v>120.34558823529412</v>
      </c>
    </row>
    <row r="45" spans="1:4" x14ac:dyDescent="0.3">
      <c r="A45" s="49"/>
      <c r="B45" s="49"/>
      <c r="C45" s="50" t="s">
        <v>11</v>
      </c>
      <c r="D45" s="87">
        <v>157.45710500165617</v>
      </c>
    </row>
    <row r="46" spans="1:4" x14ac:dyDescent="0.3">
      <c r="A46" s="78"/>
      <c r="B46" s="78"/>
      <c r="C46" s="79" t="s">
        <v>12</v>
      </c>
      <c r="D46" s="89">
        <v>163.54176220111367</v>
      </c>
    </row>
    <row r="47" spans="1:4" x14ac:dyDescent="0.3">
      <c r="A47" s="82">
        <v>2011</v>
      </c>
      <c r="B47" s="82" t="s">
        <v>13</v>
      </c>
      <c r="C47" s="82" t="s">
        <v>9</v>
      </c>
      <c r="D47" s="113">
        <v>90</v>
      </c>
    </row>
    <row r="48" spans="1:4" x14ac:dyDescent="0.3">
      <c r="A48" s="49"/>
      <c r="B48" s="49"/>
      <c r="C48" s="50" t="s">
        <v>10</v>
      </c>
      <c r="D48" s="87">
        <v>134.00574712643677</v>
      </c>
    </row>
    <row r="49" spans="1:4" x14ac:dyDescent="0.3">
      <c r="A49" s="49"/>
      <c r="B49" s="49"/>
      <c r="C49" s="50" t="s">
        <v>11</v>
      </c>
      <c r="D49" s="87">
        <v>174.64765484556301</v>
      </c>
    </row>
    <row r="50" spans="1:4" x14ac:dyDescent="0.3">
      <c r="A50" s="49"/>
      <c r="B50" s="49"/>
      <c r="C50" s="50" t="s">
        <v>12</v>
      </c>
      <c r="D50" s="87">
        <v>182.10099155343372</v>
      </c>
    </row>
    <row r="51" spans="1:4" x14ac:dyDescent="0.3">
      <c r="A51" s="49"/>
      <c r="B51" s="46" t="s">
        <v>8</v>
      </c>
      <c r="C51" s="46" t="s">
        <v>9</v>
      </c>
      <c r="D51" s="86">
        <v>30</v>
      </c>
    </row>
    <row r="52" spans="1:4" x14ac:dyDescent="0.3">
      <c r="A52" s="49"/>
      <c r="B52" s="49"/>
      <c r="C52" s="50" t="s">
        <v>10</v>
      </c>
      <c r="D52" s="87">
        <v>115.86094674556213</v>
      </c>
    </row>
    <row r="53" spans="1:4" x14ac:dyDescent="0.3">
      <c r="A53" s="49"/>
      <c r="B53" s="49"/>
      <c r="C53" s="50" t="s">
        <v>11</v>
      </c>
      <c r="D53" s="87">
        <v>160.53153624705575</v>
      </c>
    </row>
    <row r="54" spans="1:4" x14ac:dyDescent="0.3">
      <c r="A54" s="49"/>
      <c r="B54" s="49"/>
      <c r="C54" s="50" t="s">
        <v>12</v>
      </c>
      <c r="D54" s="87">
        <v>172.9077161228864</v>
      </c>
    </row>
    <row r="55" spans="1:4" x14ac:dyDescent="0.3">
      <c r="A55" s="46">
        <v>2012</v>
      </c>
      <c r="B55" s="46" t="s">
        <v>13</v>
      </c>
      <c r="C55" s="46" t="s">
        <v>9</v>
      </c>
      <c r="D55" s="86">
        <v>30</v>
      </c>
    </row>
    <row r="56" spans="1:4" x14ac:dyDescent="0.3">
      <c r="A56" s="49"/>
      <c r="B56" s="49"/>
      <c r="C56" s="50" t="s">
        <v>10</v>
      </c>
      <c r="D56" s="87">
        <v>141.04772727272729</v>
      </c>
    </row>
    <row r="57" spans="1:4" x14ac:dyDescent="0.3">
      <c r="A57" s="49"/>
      <c r="B57" s="49"/>
      <c r="C57" s="50" t="s">
        <v>11</v>
      </c>
      <c r="D57" s="87">
        <v>177.82835422779408</v>
      </c>
    </row>
    <row r="58" spans="1:4" x14ac:dyDescent="0.3">
      <c r="A58" s="49"/>
      <c r="B58" s="49"/>
      <c r="C58" s="50" t="s">
        <v>12</v>
      </c>
      <c r="D58" s="87">
        <v>187.68705749079581</v>
      </c>
    </row>
    <row r="59" spans="1:4" x14ac:dyDescent="0.3">
      <c r="A59" s="49"/>
      <c r="B59" s="46" t="s">
        <v>8</v>
      </c>
      <c r="C59" s="46" t="s">
        <v>9</v>
      </c>
      <c r="D59" s="86">
        <v>150</v>
      </c>
    </row>
    <row r="60" spans="1:4" x14ac:dyDescent="0.3">
      <c r="A60" s="49"/>
      <c r="B60" s="49"/>
      <c r="C60" s="50" t="s">
        <v>10</v>
      </c>
      <c r="D60" s="87">
        <v>134.58310626702996</v>
      </c>
    </row>
    <row r="61" spans="1:4" x14ac:dyDescent="0.3">
      <c r="A61" s="49"/>
      <c r="B61" s="49"/>
      <c r="C61" s="50" t="s">
        <v>11</v>
      </c>
      <c r="D61" s="87">
        <v>167.98541893362349</v>
      </c>
    </row>
    <row r="62" spans="1:4" x14ac:dyDescent="0.3">
      <c r="A62" s="49"/>
      <c r="B62" s="49"/>
      <c r="C62" s="50" t="s">
        <v>12</v>
      </c>
      <c r="D62" s="87">
        <v>178.06382582806103</v>
      </c>
    </row>
    <row r="63" spans="1:4" x14ac:dyDescent="0.3">
      <c r="A63" s="46">
        <v>2013</v>
      </c>
      <c r="B63" s="46" t="s">
        <v>13</v>
      </c>
      <c r="C63" s="46" t="s">
        <v>9</v>
      </c>
      <c r="D63" s="86">
        <v>30</v>
      </c>
    </row>
    <row r="64" spans="1:4" x14ac:dyDescent="0.3">
      <c r="A64" s="49"/>
      <c r="B64" s="49"/>
      <c r="C64" s="50" t="s">
        <v>10</v>
      </c>
      <c r="D64" s="87">
        <v>139.48333333333332</v>
      </c>
    </row>
    <row r="65" spans="1:4" x14ac:dyDescent="0.3">
      <c r="A65" s="49"/>
      <c r="B65" s="49"/>
      <c r="C65" s="50" t="s">
        <v>11</v>
      </c>
      <c r="D65" s="87">
        <v>171.37885619364025</v>
      </c>
    </row>
    <row r="66" spans="1:4" x14ac:dyDescent="0.3">
      <c r="A66" s="49"/>
      <c r="B66" s="49"/>
      <c r="C66" s="50" t="s">
        <v>12</v>
      </c>
      <c r="D66" s="87">
        <v>182.4305750350631</v>
      </c>
    </row>
    <row r="67" spans="1:4" x14ac:dyDescent="0.3">
      <c r="A67" s="49"/>
      <c r="B67" s="46" t="s">
        <v>8</v>
      </c>
      <c r="C67" s="46" t="s">
        <v>9</v>
      </c>
      <c r="D67" s="86" t="s">
        <v>14</v>
      </c>
    </row>
    <row r="68" spans="1:4" x14ac:dyDescent="0.3">
      <c r="A68" s="49"/>
      <c r="B68" s="49"/>
      <c r="C68" s="50" t="s">
        <v>10</v>
      </c>
      <c r="D68" s="87">
        <v>139.26133333333334</v>
      </c>
    </row>
    <row r="69" spans="1:4" x14ac:dyDescent="0.3">
      <c r="A69" s="49"/>
      <c r="B69" s="49"/>
      <c r="C69" s="50" t="s">
        <v>11</v>
      </c>
      <c r="D69" s="87">
        <v>160.07004878048781</v>
      </c>
    </row>
    <row r="70" spans="1:4" x14ac:dyDescent="0.3">
      <c r="A70" s="49"/>
      <c r="B70" s="49"/>
      <c r="C70" s="50" t="s">
        <v>12</v>
      </c>
      <c r="D70" s="87">
        <v>172.73389261744967</v>
      </c>
    </row>
    <row r="71" spans="1:4" x14ac:dyDescent="0.3">
      <c r="A71" s="46">
        <v>2014</v>
      </c>
      <c r="B71" s="46" t="s">
        <v>13</v>
      </c>
      <c r="C71" s="46" t="s">
        <v>9</v>
      </c>
      <c r="D71" s="86">
        <v>30</v>
      </c>
    </row>
    <row r="72" spans="1:4" x14ac:dyDescent="0.3">
      <c r="A72" s="49"/>
      <c r="B72" s="49"/>
      <c r="C72" s="50" t="s">
        <v>10</v>
      </c>
      <c r="D72" s="87">
        <v>131.31297709923663</v>
      </c>
    </row>
    <row r="73" spans="1:4" x14ac:dyDescent="0.3">
      <c r="A73" s="49"/>
      <c r="B73" s="49"/>
      <c r="C73" s="50" t="s">
        <v>11</v>
      </c>
      <c r="D73" s="87">
        <v>161.21400635541431</v>
      </c>
    </row>
    <row r="74" spans="1:4" x14ac:dyDescent="0.3">
      <c r="A74" s="49"/>
      <c r="B74" s="49"/>
      <c r="C74" s="50" t="s">
        <v>12</v>
      </c>
      <c r="D74" s="87">
        <v>173.71876095850379</v>
      </c>
    </row>
    <row r="75" spans="1:4" x14ac:dyDescent="0.3">
      <c r="A75" s="49"/>
      <c r="B75" s="46" t="s">
        <v>8</v>
      </c>
      <c r="C75" s="46" t="s">
        <v>9</v>
      </c>
      <c r="D75" s="86">
        <v>20</v>
      </c>
    </row>
    <row r="76" spans="1:4" x14ac:dyDescent="0.3">
      <c r="A76" s="49"/>
      <c r="B76" s="49"/>
      <c r="C76" s="50" t="s">
        <v>10</v>
      </c>
      <c r="D76" s="87">
        <v>124.98202247191011</v>
      </c>
    </row>
    <row r="77" spans="1:4" x14ac:dyDescent="0.3">
      <c r="A77" s="49"/>
      <c r="B77" s="49"/>
      <c r="C77" s="50" t="s">
        <v>11</v>
      </c>
      <c r="D77" s="87">
        <v>156.78211319296889</v>
      </c>
    </row>
    <row r="78" spans="1:4" x14ac:dyDescent="0.3">
      <c r="A78" s="49"/>
      <c r="B78" s="49"/>
      <c r="C78" s="50" t="s">
        <v>12</v>
      </c>
      <c r="D78" s="87">
        <v>171.30360502747047</v>
      </c>
    </row>
    <row r="79" spans="1:4" x14ac:dyDescent="0.3">
      <c r="A79" s="46">
        <v>2015</v>
      </c>
      <c r="B79" s="46" t="s">
        <v>13</v>
      </c>
      <c r="C79" s="46" t="s">
        <v>9</v>
      </c>
      <c r="D79" s="86" t="s">
        <v>14</v>
      </c>
    </row>
    <row r="80" spans="1:4" x14ac:dyDescent="0.3">
      <c r="A80" s="49"/>
      <c r="B80" s="49"/>
      <c r="C80" s="50" t="s">
        <v>10</v>
      </c>
      <c r="D80" s="87">
        <v>80.337016574585633</v>
      </c>
    </row>
    <row r="81" spans="1:4" x14ac:dyDescent="0.3">
      <c r="A81" s="49"/>
      <c r="B81" s="49"/>
      <c r="C81" s="50" t="s">
        <v>11</v>
      </c>
      <c r="D81" s="87">
        <v>90.458053691275168</v>
      </c>
    </row>
    <row r="82" spans="1:4" x14ac:dyDescent="0.3">
      <c r="A82" s="49"/>
      <c r="B82" s="49"/>
      <c r="C82" s="50" t="s">
        <v>12</v>
      </c>
      <c r="D82" s="87">
        <v>97.429412783648019</v>
      </c>
    </row>
    <row r="83" spans="1:4" x14ac:dyDescent="0.3">
      <c r="A83" s="49"/>
      <c r="B83" s="46" t="s">
        <v>8</v>
      </c>
      <c r="C83" s="46" t="s">
        <v>9</v>
      </c>
      <c r="D83" s="86" t="s">
        <v>14</v>
      </c>
    </row>
    <row r="84" spans="1:4" x14ac:dyDescent="0.3">
      <c r="A84" s="49"/>
      <c r="B84" s="49"/>
      <c r="C84" s="50" t="s">
        <v>10</v>
      </c>
      <c r="D84" s="87">
        <v>78.341317365269461</v>
      </c>
    </row>
    <row r="85" spans="1:4" x14ac:dyDescent="0.3">
      <c r="A85" s="49"/>
      <c r="B85" s="49"/>
      <c r="C85" s="50" t="s">
        <v>11</v>
      </c>
      <c r="D85" s="87">
        <v>85.073194534808067</v>
      </c>
    </row>
    <row r="86" spans="1:4" x14ac:dyDescent="0.3">
      <c r="A86" s="51"/>
      <c r="B86" s="51"/>
      <c r="C86" s="52" t="s">
        <v>12</v>
      </c>
      <c r="D86" s="88">
        <v>92.185577464788736</v>
      </c>
    </row>
    <row r="87" spans="1:4" x14ac:dyDescent="0.3">
      <c r="D87"/>
    </row>
    <row r="88" spans="1:4" x14ac:dyDescent="0.3">
      <c r="D88"/>
    </row>
    <row r="89" spans="1:4" x14ac:dyDescent="0.3">
      <c r="D89"/>
    </row>
    <row r="90" spans="1:4" x14ac:dyDescent="0.3">
      <c r="D90"/>
    </row>
    <row r="91" spans="1:4" x14ac:dyDescent="0.3">
      <c r="D91"/>
    </row>
    <row r="92" spans="1:4" x14ac:dyDescent="0.3">
      <c r="D92"/>
    </row>
    <row r="93" spans="1:4" x14ac:dyDescent="0.3">
      <c r="D93"/>
    </row>
    <row r="94" spans="1:4" x14ac:dyDescent="0.3">
      <c r="D94"/>
    </row>
    <row r="95" spans="1:4" x14ac:dyDescent="0.3">
      <c r="D95"/>
    </row>
    <row r="96" spans="1:4" x14ac:dyDescent="0.3">
      <c r="D96"/>
    </row>
    <row r="97" spans="4:4" x14ac:dyDescent="0.3">
      <c r="D97"/>
    </row>
    <row r="98" spans="4:4" x14ac:dyDescent="0.3">
      <c r="D98"/>
    </row>
    <row r="99" spans="4:4" x14ac:dyDescent="0.3">
      <c r="D99"/>
    </row>
    <row r="100" spans="4:4" x14ac:dyDescent="0.3">
      <c r="D100"/>
    </row>
    <row r="101" spans="4:4" x14ac:dyDescent="0.3">
      <c r="D101"/>
    </row>
    <row r="102" spans="4:4" x14ac:dyDescent="0.3">
      <c r="D102"/>
    </row>
    <row r="103" spans="4:4" x14ac:dyDescent="0.3">
      <c r="D103"/>
    </row>
    <row r="104" spans="4:4" x14ac:dyDescent="0.3">
      <c r="D104"/>
    </row>
    <row r="105" spans="4:4" x14ac:dyDescent="0.3">
      <c r="D105"/>
    </row>
    <row r="106" spans="4:4" x14ac:dyDescent="0.3">
      <c r="D106"/>
    </row>
    <row r="107" spans="4:4" x14ac:dyDescent="0.3">
      <c r="D107"/>
    </row>
    <row r="108" spans="4:4" x14ac:dyDescent="0.3">
      <c r="D108"/>
    </row>
    <row r="109" spans="4:4" x14ac:dyDescent="0.3">
      <c r="D109"/>
    </row>
    <row r="110" spans="4:4" x14ac:dyDescent="0.3">
      <c r="D110"/>
    </row>
    <row r="111" spans="4:4" x14ac:dyDescent="0.3">
      <c r="D111"/>
    </row>
    <row r="112" spans="4:4" x14ac:dyDescent="0.3">
      <c r="D112"/>
    </row>
    <row r="113" spans="4:4" x14ac:dyDescent="0.3">
      <c r="D113"/>
    </row>
    <row r="114" spans="4:4" x14ac:dyDescent="0.3">
      <c r="D114"/>
    </row>
    <row r="115" spans="4:4" x14ac:dyDescent="0.3">
      <c r="D115"/>
    </row>
    <row r="116" spans="4:4" x14ac:dyDescent="0.3">
      <c r="D116"/>
    </row>
    <row r="117" spans="4:4" x14ac:dyDescent="0.3">
      <c r="D117"/>
    </row>
    <row r="118" spans="4:4" x14ac:dyDescent="0.3">
      <c r="D118"/>
    </row>
    <row r="119" spans="4:4" x14ac:dyDescent="0.3">
      <c r="D119"/>
    </row>
    <row r="120" spans="4:4" x14ac:dyDescent="0.3">
      <c r="D120"/>
    </row>
    <row r="121" spans="4:4" x14ac:dyDescent="0.3">
      <c r="D121"/>
    </row>
    <row r="122" spans="4:4" x14ac:dyDescent="0.3">
      <c r="D122"/>
    </row>
    <row r="123" spans="4:4" x14ac:dyDescent="0.3">
      <c r="D123"/>
    </row>
    <row r="124" spans="4:4" x14ac:dyDescent="0.3">
      <c r="D124"/>
    </row>
    <row r="125" spans="4:4" x14ac:dyDescent="0.3">
      <c r="D125"/>
    </row>
    <row r="126" spans="4:4" x14ac:dyDescent="0.3">
      <c r="D126"/>
    </row>
    <row r="127" spans="4:4" x14ac:dyDescent="0.3">
      <c r="D127"/>
    </row>
    <row r="128" spans="4:4" x14ac:dyDescent="0.3">
      <c r="D128"/>
    </row>
    <row r="129" spans="4:4" x14ac:dyDescent="0.3">
      <c r="D129"/>
    </row>
    <row r="130" spans="4:4" x14ac:dyDescent="0.3">
      <c r="D130"/>
    </row>
    <row r="131" spans="4:4" x14ac:dyDescent="0.3">
      <c r="D131"/>
    </row>
    <row r="132" spans="4:4" x14ac:dyDescent="0.3">
      <c r="D132"/>
    </row>
    <row r="133" spans="4:4" x14ac:dyDescent="0.3">
      <c r="D133"/>
    </row>
    <row r="134" spans="4:4" x14ac:dyDescent="0.3">
      <c r="D134"/>
    </row>
    <row r="135" spans="4:4" x14ac:dyDescent="0.3">
      <c r="D135"/>
    </row>
    <row r="136" spans="4:4" x14ac:dyDescent="0.3">
      <c r="D136"/>
    </row>
    <row r="137" spans="4:4" x14ac:dyDescent="0.3">
      <c r="D137"/>
    </row>
    <row r="138" spans="4:4" x14ac:dyDescent="0.3">
      <c r="D138"/>
    </row>
    <row r="139" spans="4:4" x14ac:dyDescent="0.3">
      <c r="D139"/>
    </row>
    <row r="140" spans="4:4" x14ac:dyDescent="0.3">
      <c r="D140"/>
    </row>
    <row r="141" spans="4:4" x14ac:dyDescent="0.3">
      <c r="D141"/>
    </row>
    <row r="142" spans="4:4" x14ac:dyDescent="0.3">
      <c r="D142"/>
    </row>
    <row r="143" spans="4:4" x14ac:dyDescent="0.3">
      <c r="D143"/>
    </row>
    <row r="144" spans="4:4" x14ac:dyDescent="0.3">
      <c r="D144"/>
    </row>
    <row r="145" spans="4:4" x14ac:dyDescent="0.3">
      <c r="D145"/>
    </row>
    <row r="146" spans="4:4" x14ac:dyDescent="0.3">
      <c r="D146"/>
    </row>
    <row r="147" spans="4:4" x14ac:dyDescent="0.3">
      <c r="D147"/>
    </row>
    <row r="148" spans="4:4" x14ac:dyDescent="0.3">
      <c r="D148"/>
    </row>
    <row r="149" spans="4:4" x14ac:dyDescent="0.3">
      <c r="D149"/>
    </row>
    <row r="150" spans="4:4" x14ac:dyDescent="0.3">
      <c r="D150"/>
    </row>
    <row r="151" spans="4:4" x14ac:dyDescent="0.3">
      <c r="D151"/>
    </row>
    <row r="152" spans="4:4" x14ac:dyDescent="0.3">
      <c r="D152"/>
    </row>
    <row r="153" spans="4:4" x14ac:dyDescent="0.3">
      <c r="D153"/>
    </row>
    <row r="154" spans="4:4" x14ac:dyDescent="0.3">
      <c r="D154"/>
    </row>
    <row r="155" spans="4:4" x14ac:dyDescent="0.3">
      <c r="D155"/>
    </row>
    <row r="156" spans="4:4" x14ac:dyDescent="0.3">
      <c r="D156"/>
    </row>
    <row r="157" spans="4:4" x14ac:dyDescent="0.3">
      <c r="D157"/>
    </row>
    <row r="158" spans="4:4" x14ac:dyDescent="0.3">
      <c r="D158"/>
    </row>
    <row r="159" spans="4:4" x14ac:dyDescent="0.3">
      <c r="D159"/>
    </row>
    <row r="160" spans="4:4" x14ac:dyDescent="0.3">
      <c r="D160"/>
    </row>
    <row r="161" spans="4:4" x14ac:dyDescent="0.3">
      <c r="D161"/>
    </row>
    <row r="162" spans="4:4" x14ac:dyDescent="0.3">
      <c r="D162"/>
    </row>
    <row r="163" spans="4:4" x14ac:dyDescent="0.3">
      <c r="D163"/>
    </row>
    <row r="164" spans="4:4" x14ac:dyDescent="0.3">
      <c r="D164"/>
    </row>
    <row r="165" spans="4:4" x14ac:dyDescent="0.3">
      <c r="D165"/>
    </row>
    <row r="166" spans="4:4" x14ac:dyDescent="0.3">
      <c r="D166"/>
    </row>
    <row r="167" spans="4:4" x14ac:dyDescent="0.3">
      <c r="D167"/>
    </row>
    <row r="168" spans="4:4" x14ac:dyDescent="0.3">
      <c r="D168"/>
    </row>
    <row r="169" spans="4:4" x14ac:dyDescent="0.3">
      <c r="D169"/>
    </row>
    <row r="170" spans="4:4" x14ac:dyDescent="0.3">
      <c r="D170"/>
    </row>
    <row r="171" spans="4:4" x14ac:dyDescent="0.3">
      <c r="D171"/>
    </row>
    <row r="172" spans="4:4" x14ac:dyDescent="0.3">
      <c r="D172"/>
    </row>
    <row r="173" spans="4:4" x14ac:dyDescent="0.3">
      <c r="D173"/>
    </row>
    <row r="174" spans="4:4" x14ac:dyDescent="0.3">
      <c r="D174"/>
    </row>
    <row r="175" spans="4:4" x14ac:dyDescent="0.3">
      <c r="D175"/>
    </row>
    <row r="176" spans="4:4" x14ac:dyDescent="0.3">
      <c r="D176"/>
    </row>
    <row r="177" spans="4:4" x14ac:dyDescent="0.3">
      <c r="D177"/>
    </row>
    <row r="178" spans="4:4" x14ac:dyDescent="0.3">
      <c r="D178"/>
    </row>
    <row r="179" spans="4:4" x14ac:dyDescent="0.3">
      <c r="D179"/>
    </row>
    <row r="180" spans="4:4" x14ac:dyDescent="0.3">
      <c r="D180"/>
    </row>
    <row r="181" spans="4:4" x14ac:dyDescent="0.3">
      <c r="D181"/>
    </row>
    <row r="182" spans="4:4" x14ac:dyDescent="0.3">
      <c r="D182"/>
    </row>
    <row r="183" spans="4:4" x14ac:dyDescent="0.3">
      <c r="D183"/>
    </row>
    <row r="184" spans="4:4" x14ac:dyDescent="0.3">
      <c r="D184"/>
    </row>
    <row r="185" spans="4:4" x14ac:dyDescent="0.3">
      <c r="D185"/>
    </row>
    <row r="186" spans="4:4" x14ac:dyDescent="0.3">
      <c r="D186"/>
    </row>
    <row r="187" spans="4:4" x14ac:dyDescent="0.3">
      <c r="D187"/>
    </row>
    <row r="188" spans="4:4" x14ac:dyDescent="0.3">
      <c r="D188"/>
    </row>
    <row r="189" spans="4:4" x14ac:dyDescent="0.3">
      <c r="D189"/>
    </row>
    <row r="190" spans="4:4" x14ac:dyDescent="0.3">
      <c r="D190"/>
    </row>
    <row r="191" spans="4:4" x14ac:dyDescent="0.3">
      <c r="D191"/>
    </row>
    <row r="192" spans="4:4" x14ac:dyDescent="0.3">
      <c r="D192"/>
    </row>
    <row r="193" spans="4:4" x14ac:dyDescent="0.3">
      <c r="D193"/>
    </row>
    <row r="194" spans="4:4" x14ac:dyDescent="0.3">
      <c r="D194"/>
    </row>
    <row r="195" spans="4:4" x14ac:dyDescent="0.3">
      <c r="D195"/>
    </row>
    <row r="196" spans="4:4" x14ac:dyDescent="0.3">
      <c r="D196"/>
    </row>
    <row r="197" spans="4:4" x14ac:dyDescent="0.3">
      <c r="D197"/>
    </row>
    <row r="198" spans="4:4" x14ac:dyDescent="0.3">
      <c r="D198"/>
    </row>
    <row r="199" spans="4:4" x14ac:dyDescent="0.3">
      <c r="D199"/>
    </row>
    <row r="200" spans="4:4" x14ac:dyDescent="0.3">
      <c r="D200"/>
    </row>
    <row r="201" spans="4:4" x14ac:dyDescent="0.3">
      <c r="D201"/>
    </row>
    <row r="202" spans="4:4" x14ac:dyDescent="0.3">
      <c r="D202"/>
    </row>
    <row r="203" spans="4:4" x14ac:dyDescent="0.3">
      <c r="D203"/>
    </row>
    <row r="204" spans="4:4" x14ac:dyDescent="0.3">
      <c r="D204"/>
    </row>
    <row r="205" spans="4:4" x14ac:dyDescent="0.3">
      <c r="D205"/>
    </row>
    <row r="206" spans="4:4" x14ac:dyDescent="0.3">
      <c r="D206"/>
    </row>
    <row r="207" spans="4:4" x14ac:dyDescent="0.3">
      <c r="D207"/>
    </row>
    <row r="208" spans="4:4" x14ac:dyDescent="0.3">
      <c r="D208"/>
    </row>
    <row r="209" spans="4:4" x14ac:dyDescent="0.3">
      <c r="D209"/>
    </row>
    <row r="210" spans="4:4" x14ac:dyDescent="0.3">
      <c r="D210"/>
    </row>
    <row r="211" spans="4:4" x14ac:dyDescent="0.3">
      <c r="D211"/>
    </row>
    <row r="212" spans="4:4" x14ac:dyDescent="0.3">
      <c r="D212"/>
    </row>
    <row r="213" spans="4:4" x14ac:dyDescent="0.3">
      <c r="D213"/>
    </row>
    <row r="214" spans="4:4" x14ac:dyDescent="0.3">
      <c r="D214"/>
    </row>
    <row r="215" spans="4:4" x14ac:dyDescent="0.3">
      <c r="D215"/>
    </row>
    <row r="216" spans="4:4" x14ac:dyDescent="0.3">
      <c r="D216"/>
    </row>
    <row r="217" spans="4:4" x14ac:dyDescent="0.3">
      <c r="D217"/>
    </row>
    <row r="218" spans="4:4" x14ac:dyDescent="0.3">
      <c r="D218"/>
    </row>
    <row r="219" spans="4:4" x14ac:dyDescent="0.3">
      <c r="D219"/>
    </row>
    <row r="220" spans="4:4" x14ac:dyDescent="0.3">
      <c r="D220"/>
    </row>
    <row r="221" spans="4:4" x14ac:dyDescent="0.3">
      <c r="D221"/>
    </row>
    <row r="222" spans="4:4" x14ac:dyDescent="0.3">
      <c r="D222"/>
    </row>
    <row r="223" spans="4:4" x14ac:dyDescent="0.3">
      <c r="D223"/>
    </row>
    <row r="224" spans="4:4" x14ac:dyDescent="0.3">
      <c r="D224"/>
    </row>
    <row r="225" spans="4:4" x14ac:dyDescent="0.3">
      <c r="D225"/>
    </row>
    <row r="226" spans="4:4" x14ac:dyDescent="0.3">
      <c r="D226"/>
    </row>
    <row r="227" spans="4:4" x14ac:dyDescent="0.3">
      <c r="D227"/>
    </row>
    <row r="228" spans="4:4" x14ac:dyDescent="0.3">
      <c r="D228"/>
    </row>
    <row r="229" spans="4:4" x14ac:dyDescent="0.3">
      <c r="D229"/>
    </row>
    <row r="230" spans="4:4" x14ac:dyDescent="0.3">
      <c r="D230"/>
    </row>
    <row r="231" spans="4:4" x14ac:dyDescent="0.3">
      <c r="D231"/>
    </row>
    <row r="232" spans="4:4" x14ac:dyDescent="0.3">
      <c r="D232"/>
    </row>
    <row r="233" spans="4:4" x14ac:dyDescent="0.3">
      <c r="D233"/>
    </row>
    <row r="234" spans="4:4" x14ac:dyDescent="0.3">
      <c r="D234"/>
    </row>
    <row r="235" spans="4:4" x14ac:dyDescent="0.3">
      <c r="D235"/>
    </row>
    <row r="236" spans="4:4" x14ac:dyDescent="0.3">
      <c r="D236"/>
    </row>
    <row r="237" spans="4:4" x14ac:dyDescent="0.3">
      <c r="D237"/>
    </row>
    <row r="238" spans="4:4" x14ac:dyDescent="0.3">
      <c r="D238"/>
    </row>
    <row r="239" spans="4:4" x14ac:dyDescent="0.3">
      <c r="D239"/>
    </row>
    <row r="240" spans="4:4" x14ac:dyDescent="0.3">
      <c r="D240"/>
    </row>
    <row r="241" spans="4:4" x14ac:dyDescent="0.3">
      <c r="D241"/>
    </row>
    <row r="242" spans="4:4" x14ac:dyDescent="0.3">
      <c r="D242"/>
    </row>
    <row r="243" spans="4:4" x14ac:dyDescent="0.3">
      <c r="D243"/>
    </row>
    <row r="244" spans="4:4" x14ac:dyDescent="0.3">
      <c r="D244"/>
    </row>
    <row r="245" spans="4:4" x14ac:dyDescent="0.3">
      <c r="D245"/>
    </row>
    <row r="246" spans="4:4" x14ac:dyDescent="0.3">
      <c r="D246"/>
    </row>
    <row r="247" spans="4:4" x14ac:dyDescent="0.3">
      <c r="D247"/>
    </row>
    <row r="248" spans="4:4" x14ac:dyDescent="0.3">
      <c r="D248"/>
    </row>
    <row r="249" spans="4:4" x14ac:dyDescent="0.3">
      <c r="D249"/>
    </row>
    <row r="250" spans="4:4" x14ac:dyDescent="0.3">
      <c r="D250"/>
    </row>
    <row r="251" spans="4:4" x14ac:dyDescent="0.3">
      <c r="D251"/>
    </row>
    <row r="252" spans="4:4" x14ac:dyDescent="0.3">
      <c r="D252"/>
    </row>
    <row r="253" spans="4:4" x14ac:dyDescent="0.3">
      <c r="D253"/>
    </row>
    <row r="254" spans="4:4" x14ac:dyDescent="0.3">
      <c r="D254"/>
    </row>
    <row r="255" spans="4:4" x14ac:dyDescent="0.3">
      <c r="D255"/>
    </row>
    <row r="256" spans="4:4" x14ac:dyDescent="0.3">
      <c r="D256"/>
    </row>
    <row r="257" spans="4:4" x14ac:dyDescent="0.3">
      <c r="D257"/>
    </row>
    <row r="258" spans="4:4" x14ac:dyDescent="0.3">
      <c r="D258"/>
    </row>
    <row r="259" spans="4:4" x14ac:dyDescent="0.3">
      <c r="D259"/>
    </row>
    <row r="260" spans="4:4" x14ac:dyDescent="0.3">
      <c r="D260"/>
    </row>
    <row r="261" spans="4:4" x14ac:dyDescent="0.3">
      <c r="D261"/>
    </row>
    <row r="262" spans="4:4" x14ac:dyDescent="0.3">
      <c r="D262"/>
    </row>
    <row r="263" spans="4:4" x14ac:dyDescent="0.3">
      <c r="D263"/>
    </row>
    <row r="264" spans="4:4" x14ac:dyDescent="0.3">
      <c r="D264"/>
    </row>
    <row r="265" spans="4:4" x14ac:dyDescent="0.3">
      <c r="D265"/>
    </row>
    <row r="266" spans="4:4" x14ac:dyDescent="0.3">
      <c r="D266"/>
    </row>
    <row r="267" spans="4:4" x14ac:dyDescent="0.3">
      <c r="D267"/>
    </row>
    <row r="268" spans="4:4" x14ac:dyDescent="0.3">
      <c r="D268"/>
    </row>
    <row r="269" spans="4:4" x14ac:dyDescent="0.3">
      <c r="D269"/>
    </row>
    <row r="270" spans="4:4" x14ac:dyDescent="0.3">
      <c r="D270"/>
    </row>
    <row r="271" spans="4:4" x14ac:dyDescent="0.3">
      <c r="D271"/>
    </row>
    <row r="272" spans="4:4" x14ac:dyDescent="0.3">
      <c r="D272"/>
    </row>
    <row r="273" spans="4:4" x14ac:dyDescent="0.3">
      <c r="D273"/>
    </row>
    <row r="274" spans="4:4" x14ac:dyDescent="0.3">
      <c r="D274"/>
    </row>
    <row r="275" spans="4:4" x14ac:dyDescent="0.3">
      <c r="D275"/>
    </row>
    <row r="276" spans="4:4" x14ac:dyDescent="0.3">
      <c r="D276"/>
    </row>
    <row r="277" spans="4:4" x14ac:dyDescent="0.3">
      <c r="D277"/>
    </row>
    <row r="278" spans="4:4" x14ac:dyDescent="0.3">
      <c r="D278"/>
    </row>
    <row r="279" spans="4:4" x14ac:dyDescent="0.3">
      <c r="D279"/>
    </row>
    <row r="280" spans="4:4" x14ac:dyDescent="0.3">
      <c r="D280"/>
    </row>
    <row r="281" spans="4:4" x14ac:dyDescent="0.3">
      <c r="D281"/>
    </row>
    <row r="282" spans="4:4" x14ac:dyDescent="0.3">
      <c r="D282"/>
    </row>
    <row r="283" spans="4:4" x14ac:dyDescent="0.3">
      <c r="D283"/>
    </row>
    <row r="284" spans="4:4" x14ac:dyDescent="0.3">
      <c r="D284"/>
    </row>
    <row r="285" spans="4:4" x14ac:dyDescent="0.3">
      <c r="D285"/>
    </row>
    <row r="286" spans="4:4" x14ac:dyDescent="0.3">
      <c r="D286"/>
    </row>
    <row r="287" spans="4:4" x14ac:dyDescent="0.3">
      <c r="D287"/>
    </row>
    <row r="288" spans="4:4" x14ac:dyDescent="0.3">
      <c r="D288"/>
    </row>
    <row r="289" spans="4:4" x14ac:dyDescent="0.3">
      <c r="D289"/>
    </row>
    <row r="290" spans="4:4" x14ac:dyDescent="0.3">
      <c r="D290"/>
    </row>
    <row r="291" spans="4:4" x14ac:dyDescent="0.3">
      <c r="D291"/>
    </row>
    <row r="292" spans="4:4" x14ac:dyDescent="0.3">
      <c r="D292"/>
    </row>
    <row r="293" spans="4:4" x14ac:dyDescent="0.3">
      <c r="D293"/>
    </row>
    <row r="294" spans="4:4" x14ac:dyDescent="0.3">
      <c r="D294"/>
    </row>
    <row r="295" spans="4:4" x14ac:dyDescent="0.3">
      <c r="D295"/>
    </row>
    <row r="296" spans="4:4" x14ac:dyDescent="0.3">
      <c r="D296"/>
    </row>
    <row r="297" spans="4:4" x14ac:dyDescent="0.3">
      <c r="D297"/>
    </row>
    <row r="298" spans="4:4" x14ac:dyDescent="0.3">
      <c r="D298"/>
    </row>
    <row r="299" spans="4:4" x14ac:dyDescent="0.3">
      <c r="D299"/>
    </row>
    <row r="300" spans="4:4" x14ac:dyDescent="0.3">
      <c r="D300"/>
    </row>
    <row r="301" spans="4:4" x14ac:dyDescent="0.3">
      <c r="D301"/>
    </row>
    <row r="302" spans="4:4" x14ac:dyDescent="0.3">
      <c r="D302"/>
    </row>
    <row r="303" spans="4:4" x14ac:dyDescent="0.3">
      <c r="D303"/>
    </row>
    <row r="304" spans="4:4" x14ac:dyDescent="0.3">
      <c r="D304"/>
    </row>
    <row r="305" spans="4:4" x14ac:dyDescent="0.3">
      <c r="D305"/>
    </row>
    <row r="306" spans="4:4" x14ac:dyDescent="0.3">
      <c r="D306"/>
    </row>
    <row r="307" spans="4:4" x14ac:dyDescent="0.3">
      <c r="D307"/>
    </row>
    <row r="308" spans="4:4" x14ac:dyDescent="0.3">
      <c r="D308"/>
    </row>
    <row r="309" spans="4:4" x14ac:dyDescent="0.3">
      <c r="D309"/>
    </row>
    <row r="310" spans="4:4" x14ac:dyDescent="0.3">
      <c r="D310"/>
    </row>
    <row r="311" spans="4:4" x14ac:dyDescent="0.3">
      <c r="D311"/>
    </row>
    <row r="312" spans="4:4" x14ac:dyDescent="0.3">
      <c r="D312"/>
    </row>
    <row r="313" spans="4:4" x14ac:dyDescent="0.3">
      <c r="D313"/>
    </row>
    <row r="314" spans="4:4" x14ac:dyDescent="0.3">
      <c r="D314"/>
    </row>
    <row r="315" spans="4:4" x14ac:dyDescent="0.3">
      <c r="D315"/>
    </row>
    <row r="316" spans="4:4" x14ac:dyDescent="0.3">
      <c r="D316"/>
    </row>
    <row r="317" spans="4:4" x14ac:dyDescent="0.3">
      <c r="D317"/>
    </row>
    <row r="318" spans="4:4" x14ac:dyDescent="0.3">
      <c r="D318"/>
    </row>
    <row r="319" spans="4:4" x14ac:dyDescent="0.3">
      <c r="D319"/>
    </row>
    <row r="320" spans="4:4" x14ac:dyDescent="0.3">
      <c r="D320"/>
    </row>
    <row r="321" spans="4:4" x14ac:dyDescent="0.3">
      <c r="D321"/>
    </row>
    <row r="322" spans="4:4" x14ac:dyDescent="0.3">
      <c r="D322"/>
    </row>
    <row r="323" spans="4:4" x14ac:dyDescent="0.3">
      <c r="D323"/>
    </row>
    <row r="324" spans="4:4" x14ac:dyDescent="0.3">
      <c r="D324"/>
    </row>
    <row r="325" spans="4:4" x14ac:dyDescent="0.3">
      <c r="D325"/>
    </row>
    <row r="326" spans="4:4" x14ac:dyDescent="0.3">
      <c r="D326"/>
    </row>
    <row r="327" spans="4:4" x14ac:dyDescent="0.3">
      <c r="D327"/>
    </row>
    <row r="328" spans="4:4" x14ac:dyDescent="0.3">
      <c r="D328"/>
    </row>
    <row r="329" spans="4:4" x14ac:dyDescent="0.3">
      <c r="D329"/>
    </row>
    <row r="330" spans="4:4" x14ac:dyDescent="0.3">
      <c r="D330"/>
    </row>
    <row r="331" spans="4:4" x14ac:dyDescent="0.3">
      <c r="D331"/>
    </row>
    <row r="332" spans="4:4" x14ac:dyDescent="0.3">
      <c r="D332"/>
    </row>
    <row r="333" spans="4:4" x14ac:dyDescent="0.3">
      <c r="D333"/>
    </row>
    <row r="334" spans="4:4" x14ac:dyDescent="0.3">
      <c r="D334"/>
    </row>
    <row r="335" spans="4:4" x14ac:dyDescent="0.3">
      <c r="D335"/>
    </row>
    <row r="336" spans="4:4" x14ac:dyDescent="0.3">
      <c r="D336"/>
    </row>
    <row r="337" spans="4:4" x14ac:dyDescent="0.3">
      <c r="D337"/>
    </row>
    <row r="338" spans="4:4" x14ac:dyDescent="0.3">
      <c r="D338"/>
    </row>
    <row r="339" spans="4:4" x14ac:dyDescent="0.3">
      <c r="D339"/>
    </row>
    <row r="340" spans="4:4" x14ac:dyDescent="0.3">
      <c r="D340"/>
    </row>
    <row r="341" spans="4:4" x14ac:dyDescent="0.3">
      <c r="D341"/>
    </row>
    <row r="342" spans="4:4" x14ac:dyDescent="0.3">
      <c r="D342"/>
    </row>
    <row r="343" spans="4:4" x14ac:dyDescent="0.3">
      <c r="D343"/>
    </row>
    <row r="344" spans="4:4" x14ac:dyDescent="0.3">
      <c r="D344"/>
    </row>
    <row r="345" spans="4:4" x14ac:dyDescent="0.3">
      <c r="D345"/>
    </row>
    <row r="346" spans="4:4" x14ac:dyDescent="0.3">
      <c r="D346"/>
    </row>
    <row r="347" spans="4:4" x14ac:dyDescent="0.3">
      <c r="D347"/>
    </row>
    <row r="348" spans="4:4" x14ac:dyDescent="0.3">
      <c r="D348"/>
    </row>
    <row r="349" spans="4:4" x14ac:dyDescent="0.3">
      <c r="D349"/>
    </row>
    <row r="350" spans="4:4" x14ac:dyDescent="0.3">
      <c r="D350"/>
    </row>
    <row r="351" spans="4:4" x14ac:dyDescent="0.3">
      <c r="D351"/>
    </row>
    <row r="352" spans="4:4" x14ac:dyDescent="0.3">
      <c r="D352"/>
    </row>
    <row r="353" spans="4:4" x14ac:dyDescent="0.3">
      <c r="D353"/>
    </row>
    <row r="354" spans="4:4" x14ac:dyDescent="0.3">
      <c r="D354"/>
    </row>
    <row r="355" spans="4:4" x14ac:dyDescent="0.3">
      <c r="D355"/>
    </row>
    <row r="356" spans="4:4" x14ac:dyDescent="0.3">
      <c r="D356"/>
    </row>
    <row r="357" spans="4:4" x14ac:dyDescent="0.3">
      <c r="D357"/>
    </row>
    <row r="358" spans="4:4" x14ac:dyDescent="0.3">
      <c r="D358"/>
    </row>
    <row r="359" spans="4:4" x14ac:dyDescent="0.3">
      <c r="D359"/>
    </row>
    <row r="360" spans="4:4" x14ac:dyDescent="0.3">
      <c r="D360"/>
    </row>
    <row r="361" spans="4:4" x14ac:dyDescent="0.3">
      <c r="D361"/>
    </row>
    <row r="362" spans="4:4" x14ac:dyDescent="0.3">
      <c r="D362"/>
    </row>
    <row r="363" spans="4:4" x14ac:dyDescent="0.3">
      <c r="D363"/>
    </row>
    <row r="364" spans="4:4" x14ac:dyDescent="0.3">
      <c r="D364"/>
    </row>
    <row r="365" spans="4:4" x14ac:dyDescent="0.3">
      <c r="D365"/>
    </row>
    <row r="366" spans="4:4" x14ac:dyDescent="0.3">
      <c r="D366"/>
    </row>
    <row r="367" spans="4:4" x14ac:dyDescent="0.3">
      <c r="D367"/>
    </row>
    <row r="368" spans="4:4" x14ac:dyDescent="0.3">
      <c r="D368"/>
    </row>
    <row r="369" spans="4:4" x14ac:dyDescent="0.3">
      <c r="D369"/>
    </row>
    <row r="370" spans="4:4" x14ac:dyDescent="0.3">
      <c r="D370"/>
    </row>
    <row r="371" spans="4:4" x14ac:dyDescent="0.3">
      <c r="D371"/>
    </row>
    <row r="372" spans="4:4" x14ac:dyDescent="0.3">
      <c r="D372"/>
    </row>
    <row r="373" spans="4:4" x14ac:dyDescent="0.3">
      <c r="D373"/>
    </row>
    <row r="374" spans="4:4" x14ac:dyDescent="0.3">
      <c r="D374"/>
    </row>
    <row r="375" spans="4:4" x14ac:dyDescent="0.3">
      <c r="D375"/>
    </row>
    <row r="376" spans="4:4" x14ac:dyDescent="0.3">
      <c r="D376"/>
    </row>
    <row r="377" spans="4:4" x14ac:dyDescent="0.3">
      <c r="D377"/>
    </row>
    <row r="378" spans="4:4" x14ac:dyDescent="0.3">
      <c r="D378"/>
    </row>
    <row r="379" spans="4:4" x14ac:dyDescent="0.3">
      <c r="D379"/>
    </row>
    <row r="380" spans="4:4" x14ac:dyDescent="0.3">
      <c r="D380"/>
    </row>
    <row r="381" spans="4:4" x14ac:dyDescent="0.3">
      <c r="D381"/>
    </row>
    <row r="382" spans="4:4" x14ac:dyDescent="0.3">
      <c r="D382"/>
    </row>
    <row r="383" spans="4:4" x14ac:dyDescent="0.3">
      <c r="D383"/>
    </row>
    <row r="384" spans="4:4" x14ac:dyDescent="0.3">
      <c r="D384"/>
    </row>
    <row r="385" spans="4:4" x14ac:dyDescent="0.3">
      <c r="D385"/>
    </row>
    <row r="386" spans="4:4" x14ac:dyDescent="0.3">
      <c r="D386"/>
    </row>
    <row r="387" spans="4:4" x14ac:dyDescent="0.3">
      <c r="D387"/>
    </row>
    <row r="388" spans="4:4" x14ac:dyDescent="0.3">
      <c r="D388"/>
    </row>
    <row r="389" spans="4:4" x14ac:dyDescent="0.3">
      <c r="D389"/>
    </row>
    <row r="390" spans="4:4" x14ac:dyDescent="0.3">
      <c r="D390"/>
    </row>
    <row r="391" spans="4:4" x14ac:dyDescent="0.3">
      <c r="D391"/>
    </row>
    <row r="392" spans="4:4" x14ac:dyDescent="0.3">
      <c r="D392"/>
    </row>
    <row r="393" spans="4:4" x14ac:dyDescent="0.3">
      <c r="D393"/>
    </row>
    <row r="394" spans="4:4" x14ac:dyDescent="0.3">
      <c r="D394"/>
    </row>
    <row r="395" spans="4:4" x14ac:dyDescent="0.3">
      <c r="D395"/>
    </row>
    <row r="396" spans="4:4" x14ac:dyDescent="0.3">
      <c r="D396"/>
    </row>
    <row r="397" spans="4:4" x14ac:dyDescent="0.3">
      <c r="D397"/>
    </row>
    <row r="398" spans="4:4" x14ac:dyDescent="0.3">
      <c r="D398"/>
    </row>
    <row r="399" spans="4:4" x14ac:dyDescent="0.3">
      <c r="D399"/>
    </row>
    <row r="400" spans="4:4" x14ac:dyDescent="0.3">
      <c r="D400"/>
    </row>
    <row r="401" spans="4:4" x14ac:dyDescent="0.3">
      <c r="D401"/>
    </row>
    <row r="402" spans="4:4" x14ac:dyDescent="0.3">
      <c r="D402"/>
    </row>
    <row r="403" spans="4:4" x14ac:dyDescent="0.3">
      <c r="D403"/>
    </row>
    <row r="404" spans="4:4" x14ac:dyDescent="0.3">
      <c r="D404"/>
    </row>
    <row r="405" spans="4:4" x14ac:dyDescent="0.3">
      <c r="D405"/>
    </row>
    <row r="406" spans="4:4" x14ac:dyDescent="0.3">
      <c r="D406"/>
    </row>
    <row r="407" spans="4:4" x14ac:dyDescent="0.3">
      <c r="D407"/>
    </row>
    <row r="408" spans="4:4" x14ac:dyDescent="0.3">
      <c r="D408"/>
    </row>
    <row r="409" spans="4:4" x14ac:dyDescent="0.3">
      <c r="D409"/>
    </row>
    <row r="410" spans="4:4" x14ac:dyDescent="0.3">
      <c r="D410"/>
    </row>
    <row r="411" spans="4:4" x14ac:dyDescent="0.3">
      <c r="D411"/>
    </row>
    <row r="412" spans="4:4" x14ac:dyDescent="0.3">
      <c r="D412"/>
    </row>
    <row r="413" spans="4:4" x14ac:dyDescent="0.3">
      <c r="D413"/>
    </row>
    <row r="414" spans="4:4" x14ac:dyDescent="0.3">
      <c r="D414"/>
    </row>
    <row r="415" spans="4:4" x14ac:dyDescent="0.3">
      <c r="D415"/>
    </row>
    <row r="416" spans="4:4" x14ac:dyDescent="0.3">
      <c r="D416"/>
    </row>
    <row r="417" spans="4:4" x14ac:dyDescent="0.3">
      <c r="D417"/>
    </row>
    <row r="418" spans="4:4" x14ac:dyDescent="0.3">
      <c r="D418"/>
    </row>
    <row r="419" spans="4:4" x14ac:dyDescent="0.3">
      <c r="D419"/>
    </row>
    <row r="420" spans="4:4" x14ac:dyDescent="0.3">
      <c r="D420"/>
    </row>
    <row r="421" spans="4:4" x14ac:dyDescent="0.3">
      <c r="D421"/>
    </row>
    <row r="422" spans="4:4" x14ac:dyDescent="0.3">
      <c r="D422"/>
    </row>
    <row r="423" spans="4:4" x14ac:dyDescent="0.3">
      <c r="D423"/>
    </row>
    <row r="424" spans="4:4" x14ac:dyDescent="0.3">
      <c r="D424"/>
    </row>
    <row r="425" spans="4:4" x14ac:dyDescent="0.3">
      <c r="D425"/>
    </row>
    <row r="426" spans="4:4" x14ac:dyDescent="0.3">
      <c r="D426"/>
    </row>
    <row r="427" spans="4:4" x14ac:dyDescent="0.3">
      <c r="D427"/>
    </row>
    <row r="428" spans="4:4" x14ac:dyDescent="0.3">
      <c r="D428"/>
    </row>
    <row r="429" spans="4:4" x14ac:dyDescent="0.3">
      <c r="D429"/>
    </row>
    <row r="430" spans="4:4" x14ac:dyDescent="0.3">
      <c r="D430"/>
    </row>
    <row r="431" spans="4:4" x14ac:dyDescent="0.3">
      <c r="D431"/>
    </row>
    <row r="432" spans="4:4" x14ac:dyDescent="0.3">
      <c r="D432"/>
    </row>
    <row r="433" spans="4:4" x14ac:dyDescent="0.3">
      <c r="D433"/>
    </row>
    <row r="434" spans="4:4" x14ac:dyDescent="0.3">
      <c r="D434"/>
    </row>
    <row r="435" spans="4:4" x14ac:dyDescent="0.3">
      <c r="D435"/>
    </row>
    <row r="436" spans="4:4" x14ac:dyDescent="0.3">
      <c r="D436"/>
    </row>
    <row r="437" spans="4:4" x14ac:dyDescent="0.3">
      <c r="D437"/>
    </row>
    <row r="438" spans="4:4" x14ac:dyDescent="0.3">
      <c r="D438"/>
    </row>
    <row r="439" spans="4:4" x14ac:dyDescent="0.3">
      <c r="D439"/>
    </row>
    <row r="440" spans="4:4" x14ac:dyDescent="0.3">
      <c r="D440"/>
    </row>
    <row r="441" spans="4:4" x14ac:dyDescent="0.3">
      <c r="D441"/>
    </row>
    <row r="442" spans="4:4" x14ac:dyDescent="0.3">
      <c r="D442"/>
    </row>
    <row r="443" spans="4:4" x14ac:dyDescent="0.3">
      <c r="D443"/>
    </row>
    <row r="444" spans="4:4" x14ac:dyDescent="0.3">
      <c r="D444"/>
    </row>
    <row r="445" spans="4:4" x14ac:dyDescent="0.3">
      <c r="D445"/>
    </row>
    <row r="446" spans="4:4" x14ac:dyDescent="0.3">
      <c r="D446"/>
    </row>
    <row r="447" spans="4:4" x14ac:dyDescent="0.3">
      <c r="D447"/>
    </row>
    <row r="448" spans="4:4" x14ac:dyDescent="0.3">
      <c r="D448"/>
    </row>
    <row r="449" spans="4:4" x14ac:dyDescent="0.3">
      <c r="D449"/>
    </row>
    <row r="450" spans="4:4" x14ac:dyDescent="0.3">
      <c r="D450"/>
    </row>
    <row r="451" spans="4:4" x14ac:dyDescent="0.3">
      <c r="D451"/>
    </row>
    <row r="452" spans="4:4" x14ac:dyDescent="0.3">
      <c r="D452"/>
    </row>
    <row r="453" spans="4:4" x14ac:dyDescent="0.3">
      <c r="D453"/>
    </row>
    <row r="454" spans="4:4" x14ac:dyDescent="0.3">
      <c r="D454"/>
    </row>
    <row r="455" spans="4:4" x14ac:dyDescent="0.3">
      <c r="D455"/>
    </row>
    <row r="456" spans="4:4" x14ac:dyDescent="0.3">
      <c r="D456"/>
    </row>
    <row r="457" spans="4:4" x14ac:dyDescent="0.3">
      <c r="D457"/>
    </row>
    <row r="458" spans="4:4" x14ac:dyDescent="0.3">
      <c r="D458"/>
    </row>
    <row r="459" spans="4:4" x14ac:dyDescent="0.3">
      <c r="D459"/>
    </row>
    <row r="460" spans="4:4" x14ac:dyDescent="0.3">
      <c r="D460"/>
    </row>
    <row r="461" spans="4:4" x14ac:dyDescent="0.3">
      <c r="D461"/>
    </row>
    <row r="462" spans="4:4" x14ac:dyDescent="0.3">
      <c r="D462"/>
    </row>
    <row r="463" spans="4:4" x14ac:dyDescent="0.3">
      <c r="D463"/>
    </row>
    <row r="464" spans="4:4" x14ac:dyDescent="0.3">
      <c r="D464"/>
    </row>
    <row r="465" spans="4:4" x14ac:dyDescent="0.3">
      <c r="D465"/>
    </row>
    <row r="466" spans="4:4" x14ac:dyDescent="0.3">
      <c r="D466"/>
    </row>
    <row r="467" spans="4:4" x14ac:dyDescent="0.3">
      <c r="D467"/>
    </row>
    <row r="468" spans="4:4" x14ac:dyDescent="0.3">
      <c r="D468"/>
    </row>
    <row r="469" spans="4:4" x14ac:dyDescent="0.3">
      <c r="D469"/>
    </row>
    <row r="470" spans="4:4" x14ac:dyDescent="0.3">
      <c r="D470"/>
    </row>
    <row r="471" spans="4:4" x14ac:dyDescent="0.3">
      <c r="D471"/>
    </row>
    <row r="472" spans="4:4" x14ac:dyDescent="0.3">
      <c r="D472"/>
    </row>
    <row r="473" spans="4:4" x14ac:dyDescent="0.3">
      <c r="D473"/>
    </row>
    <row r="474" spans="4:4" x14ac:dyDescent="0.3">
      <c r="D474"/>
    </row>
    <row r="475" spans="4:4" x14ac:dyDescent="0.3">
      <c r="D475"/>
    </row>
    <row r="476" spans="4:4" x14ac:dyDescent="0.3">
      <c r="D476"/>
    </row>
    <row r="477" spans="4:4" x14ac:dyDescent="0.3">
      <c r="D477"/>
    </row>
    <row r="478" spans="4:4" x14ac:dyDescent="0.3">
      <c r="D478"/>
    </row>
    <row r="479" spans="4:4" x14ac:dyDescent="0.3">
      <c r="D479"/>
    </row>
    <row r="480" spans="4:4" x14ac:dyDescent="0.3">
      <c r="D480"/>
    </row>
    <row r="481" spans="4:4" x14ac:dyDescent="0.3">
      <c r="D481"/>
    </row>
    <row r="482" spans="4:4" x14ac:dyDescent="0.3">
      <c r="D482"/>
    </row>
    <row r="483" spans="4:4" x14ac:dyDescent="0.3">
      <c r="D483"/>
    </row>
    <row r="484" spans="4:4" x14ac:dyDescent="0.3">
      <c r="D484"/>
    </row>
    <row r="485" spans="4:4" x14ac:dyDescent="0.3">
      <c r="D485"/>
    </row>
    <row r="486" spans="4:4" x14ac:dyDescent="0.3">
      <c r="D486"/>
    </row>
    <row r="487" spans="4:4" x14ac:dyDescent="0.3">
      <c r="D487"/>
    </row>
    <row r="488" spans="4:4" x14ac:dyDescent="0.3">
      <c r="D488"/>
    </row>
    <row r="489" spans="4:4" x14ac:dyDescent="0.3">
      <c r="D489"/>
    </row>
    <row r="490" spans="4:4" x14ac:dyDescent="0.3">
      <c r="D490"/>
    </row>
    <row r="491" spans="4:4" x14ac:dyDescent="0.3">
      <c r="D491"/>
    </row>
    <row r="492" spans="4:4" x14ac:dyDescent="0.3">
      <c r="D492"/>
    </row>
    <row r="493" spans="4:4" x14ac:dyDescent="0.3">
      <c r="D493"/>
    </row>
    <row r="494" spans="4:4" x14ac:dyDescent="0.3">
      <c r="D494"/>
    </row>
    <row r="495" spans="4:4" x14ac:dyDescent="0.3">
      <c r="D495"/>
    </row>
    <row r="496" spans="4:4" x14ac:dyDescent="0.3">
      <c r="D496"/>
    </row>
    <row r="497" spans="4:4" x14ac:dyDescent="0.3">
      <c r="D497"/>
    </row>
    <row r="498" spans="4:4" x14ac:dyDescent="0.3">
      <c r="D498"/>
    </row>
    <row r="499" spans="4:4" x14ac:dyDescent="0.3">
      <c r="D499"/>
    </row>
    <row r="500" spans="4:4" x14ac:dyDescent="0.3">
      <c r="D500"/>
    </row>
    <row r="501" spans="4:4" x14ac:dyDescent="0.3">
      <c r="D501"/>
    </row>
    <row r="502" spans="4:4" x14ac:dyDescent="0.3">
      <c r="D502"/>
    </row>
    <row r="503" spans="4:4" x14ac:dyDescent="0.3">
      <c r="D503"/>
    </row>
    <row r="504" spans="4:4" x14ac:dyDescent="0.3">
      <c r="D504"/>
    </row>
    <row r="505" spans="4:4" x14ac:dyDescent="0.3">
      <c r="D505"/>
    </row>
    <row r="506" spans="4:4" x14ac:dyDescent="0.3">
      <c r="D506"/>
    </row>
    <row r="507" spans="4:4" x14ac:dyDescent="0.3">
      <c r="D507"/>
    </row>
    <row r="508" spans="4:4" x14ac:dyDescent="0.3">
      <c r="D508"/>
    </row>
    <row r="509" spans="4:4" x14ac:dyDescent="0.3">
      <c r="D509"/>
    </row>
    <row r="510" spans="4:4" x14ac:dyDescent="0.3">
      <c r="D510"/>
    </row>
    <row r="511" spans="4:4" x14ac:dyDescent="0.3">
      <c r="D511"/>
    </row>
    <row r="512" spans="4:4" x14ac:dyDescent="0.3">
      <c r="D512"/>
    </row>
    <row r="513" spans="4:4" x14ac:dyDescent="0.3">
      <c r="D513"/>
    </row>
    <row r="514" spans="4:4" x14ac:dyDescent="0.3">
      <c r="D514"/>
    </row>
    <row r="515" spans="4:4" x14ac:dyDescent="0.3">
      <c r="D515"/>
    </row>
    <row r="516" spans="4:4" x14ac:dyDescent="0.3">
      <c r="D516"/>
    </row>
    <row r="517" spans="4:4" x14ac:dyDescent="0.3">
      <c r="D517"/>
    </row>
    <row r="518" spans="4:4" x14ac:dyDescent="0.3">
      <c r="D518"/>
    </row>
    <row r="519" spans="4:4" x14ac:dyDescent="0.3">
      <c r="D519"/>
    </row>
    <row r="520" spans="4:4" x14ac:dyDescent="0.3">
      <c r="D520"/>
    </row>
    <row r="521" spans="4:4" x14ac:dyDescent="0.3">
      <c r="D521"/>
    </row>
    <row r="522" spans="4:4" x14ac:dyDescent="0.3">
      <c r="D522"/>
    </row>
    <row r="523" spans="4:4" x14ac:dyDescent="0.3">
      <c r="D523"/>
    </row>
    <row r="524" spans="4:4" x14ac:dyDescent="0.3">
      <c r="D524"/>
    </row>
    <row r="525" spans="4:4" x14ac:dyDescent="0.3">
      <c r="D525"/>
    </row>
    <row r="526" spans="4:4" x14ac:dyDescent="0.3">
      <c r="D526"/>
    </row>
    <row r="527" spans="4:4" x14ac:dyDescent="0.3">
      <c r="D527"/>
    </row>
    <row r="528" spans="4:4" x14ac:dyDescent="0.3">
      <c r="D528"/>
    </row>
    <row r="529" spans="4:4" x14ac:dyDescent="0.3">
      <c r="D529"/>
    </row>
    <row r="530" spans="4:4" x14ac:dyDescent="0.3">
      <c r="D530"/>
    </row>
    <row r="531" spans="4:4" x14ac:dyDescent="0.3">
      <c r="D531"/>
    </row>
    <row r="532" spans="4:4" x14ac:dyDescent="0.3">
      <c r="D532"/>
    </row>
    <row r="533" spans="4:4" x14ac:dyDescent="0.3">
      <c r="D533"/>
    </row>
    <row r="534" spans="4:4" x14ac:dyDescent="0.3">
      <c r="D534"/>
    </row>
    <row r="535" spans="4:4" x14ac:dyDescent="0.3">
      <c r="D535"/>
    </row>
    <row r="536" spans="4:4" x14ac:dyDescent="0.3">
      <c r="D536"/>
    </row>
    <row r="537" spans="4:4" x14ac:dyDescent="0.3">
      <c r="D537"/>
    </row>
    <row r="538" spans="4:4" x14ac:dyDescent="0.3">
      <c r="D538"/>
    </row>
    <row r="539" spans="4:4" x14ac:dyDescent="0.3">
      <c r="D539"/>
    </row>
    <row r="540" spans="4:4" x14ac:dyDescent="0.3">
      <c r="D540"/>
    </row>
    <row r="541" spans="4:4" x14ac:dyDescent="0.3">
      <c r="D541"/>
    </row>
    <row r="542" spans="4:4" x14ac:dyDescent="0.3">
      <c r="D542"/>
    </row>
    <row r="543" spans="4:4" x14ac:dyDescent="0.3">
      <c r="D543"/>
    </row>
    <row r="544" spans="4:4" x14ac:dyDescent="0.3">
      <c r="D544"/>
    </row>
    <row r="545" spans="4:4" x14ac:dyDescent="0.3">
      <c r="D545"/>
    </row>
    <row r="546" spans="4:4" x14ac:dyDescent="0.3">
      <c r="D546"/>
    </row>
    <row r="547" spans="4:4" x14ac:dyDescent="0.3">
      <c r="D547"/>
    </row>
    <row r="548" spans="4:4" x14ac:dyDescent="0.3">
      <c r="D548"/>
    </row>
    <row r="549" spans="4:4" x14ac:dyDescent="0.3">
      <c r="D549"/>
    </row>
    <row r="550" spans="4:4" x14ac:dyDescent="0.3">
      <c r="D550"/>
    </row>
    <row r="551" spans="4:4" x14ac:dyDescent="0.3">
      <c r="D551"/>
    </row>
    <row r="552" spans="4:4" x14ac:dyDescent="0.3">
      <c r="D552"/>
    </row>
    <row r="553" spans="4:4" x14ac:dyDescent="0.3">
      <c r="D553"/>
    </row>
    <row r="554" spans="4:4" x14ac:dyDescent="0.3">
      <c r="D554"/>
    </row>
    <row r="555" spans="4:4" x14ac:dyDescent="0.3">
      <c r="D555"/>
    </row>
    <row r="556" spans="4:4" x14ac:dyDescent="0.3">
      <c r="D556"/>
    </row>
    <row r="557" spans="4:4" x14ac:dyDescent="0.3">
      <c r="D557"/>
    </row>
    <row r="558" spans="4:4" x14ac:dyDescent="0.3">
      <c r="D558"/>
    </row>
    <row r="559" spans="4:4" x14ac:dyDescent="0.3">
      <c r="D559"/>
    </row>
    <row r="560" spans="4:4" x14ac:dyDescent="0.3">
      <c r="D560"/>
    </row>
    <row r="561" spans="4:4" x14ac:dyDescent="0.3">
      <c r="D561"/>
    </row>
    <row r="562" spans="4:4" x14ac:dyDescent="0.3">
      <c r="D562"/>
    </row>
    <row r="563" spans="4:4" x14ac:dyDescent="0.3">
      <c r="D563"/>
    </row>
    <row r="564" spans="4:4" x14ac:dyDescent="0.3">
      <c r="D564"/>
    </row>
    <row r="565" spans="4:4" x14ac:dyDescent="0.3">
      <c r="D565"/>
    </row>
    <row r="566" spans="4:4" x14ac:dyDescent="0.3">
      <c r="D566"/>
    </row>
    <row r="567" spans="4:4" x14ac:dyDescent="0.3">
      <c r="D567"/>
    </row>
    <row r="568" spans="4:4" x14ac:dyDescent="0.3">
      <c r="D568"/>
    </row>
    <row r="569" spans="4:4" x14ac:dyDescent="0.3">
      <c r="D569"/>
    </row>
    <row r="570" spans="4:4" x14ac:dyDescent="0.3">
      <c r="D570"/>
    </row>
    <row r="571" spans="4:4" x14ac:dyDescent="0.3">
      <c r="D571"/>
    </row>
    <row r="572" spans="4:4" x14ac:dyDescent="0.3">
      <c r="D572"/>
    </row>
    <row r="573" spans="4:4" x14ac:dyDescent="0.3">
      <c r="D573"/>
    </row>
    <row r="574" spans="4:4" x14ac:dyDescent="0.3">
      <c r="D574"/>
    </row>
    <row r="575" spans="4:4" x14ac:dyDescent="0.3">
      <c r="D575"/>
    </row>
    <row r="576" spans="4:4" x14ac:dyDescent="0.3">
      <c r="D576"/>
    </row>
    <row r="577" spans="4:4" x14ac:dyDescent="0.3">
      <c r="D577"/>
    </row>
    <row r="578" spans="4:4" x14ac:dyDescent="0.3">
      <c r="D578"/>
    </row>
    <row r="579" spans="4:4" x14ac:dyDescent="0.3">
      <c r="D579"/>
    </row>
    <row r="580" spans="4:4" x14ac:dyDescent="0.3">
      <c r="D580"/>
    </row>
    <row r="581" spans="4:4" x14ac:dyDescent="0.3">
      <c r="D581"/>
    </row>
    <row r="582" spans="4:4" x14ac:dyDescent="0.3">
      <c r="D582"/>
    </row>
    <row r="583" spans="4:4" x14ac:dyDescent="0.3">
      <c r="D583"/>
    </row>
    <row r="584" spans="4:4" x14ac:dyDescent="0.3">
      <c r="D584"/>
    </row>
    <row r="585" spans="4:4" x14ac:dyDescent="0.3">
      <c r="D585"/>
    </row>
    <row r="586" spans="4:4" x14ac:dyDescent="0.3">
      <c r="D586"/>
    </row>
    <row r="587" spans="4:4" x14ac:dyDescent="0.3">
      <c r="D587"/>
    </row>
    <row r="588" spans="4:4" x14ac:dyDescent="0.3">
      <c r="D588"/>
    </row>
    <row r="589" spans="4:4" x14ac:dyDescent="0.3">
      <c r="D589"/>
    </row>
    <row r="590" spans="4:4" x14ac:dyDescent="0.3">
      <c r="D590"/>
    </row>
    <row r="591" spans="4:4" x14ac:dyDescent="0.3">
      <c r="D591"/>
    </row>
    <row r="592" spans="4:4" x14ac:dyDescent="0.3">
      <c r="D592"/>
    </row>
    <row r="593" spans="4:4" x14ac:dyDescent="0.3">
      <c r="D593"/>
    </row>
    <row r="594" spans="4:4" x14ac:dyDescent="0.3">
      <c r="D594"/>
    </row>
    <row r="595" spans="4:4" x14ac:dyDescent="0.3">
      <c r="D595"/>
    </row>
    <row r="596" spans="4:4" x14ac:dyDescent="0.3">
      <c r="D596"/>
    </row>
    <row r="597" spans="4:4" x14ac:dyDescent="0.3">
      <c r="D597"/>
    </row>
    <row r="598" spans="4:4" x14ac:dyDescent="0.3">
      <c r="D598"/>
    </row>
    <row r="599" spans="4:4" x14ac:dyDescent="0.3">
      <c r="D599"/>
    </row>
    <row r="600" spans="4:4" x14ac:dyDescent="0.3">
      <c r="D600"/>
    </row>
    <row r="601" spans="4:4" x14ac:dyDescent="0.3">
      <c r="D601"/>
    </row>
    <row r="602" spans="4:4" x14ac:dyDescent="0.3">
      <c r="D602"/>
    </row>
    <row r="603" spans="4:4" x14ac:dyDescent="0.3">
      <c r="D603"/>
    </row>
    <row r="604" spans="4:4" x14ac:dyDescent="0.3">
      <c r="D604"/>
    </row>
    <row r="605" spans="4:4" x14ac:dyDescent="0.3">
      <c r="D605"/>
    </row>
    <row r="606" spans="4:4" x14ac:dyDescent="0.3">
      <c r="D606"/>
    </row>
    <row r="607" spans="4:4" x14ac:dyDescent="0.3">
      <c r="D607"/>
    </row>
    <row r="608" spans="4:4" x14ac:dyDescent="0.3">
      <c r="D608"/>
    </row>
    <row r="609" spans="4:4" x14ac:dyDescent="0.3">
      <c r="D609"/>
    </row>
    <row r="610" spans="4:4" x14ac:dyDescent="0.3">
      <c r="D610"/>
    </row>
    <row r="611" spans="4:4" x14ac:dyDescent="0.3">
      <c r="D611"/>
    </row>
    <row r="612" spans="4:4" x14ac:dyDescent="0.3">
      <c r="D612"/>
    </row>
    <row r="613" spans="4:4" x14ac:dyDescent="0.3">
      <c r="D613"/>
    </row>
    <row r="614" spans="4:4" x14ac:dyDescent="0.3">
      <c r="D614"/>
    </row>
    <row r="615" spans="4:4" x14ac:dyDescent="0.3">
      <c r="D615"/>
    </row>
    <row r="616" spans="4:4" x14ac:dyDescent="0.3">
      <c r="D616"/>
    </row>
    <row r="617" spans="4:4" x14ac:dyDescent="0.3">
      <c r="D617"/>
    </row>
    <row r="618" spans="4:4" x14ac:dyDescent="0.3">
      <c r="D618"/>
    </row>
    <row r="619" spans="4:4" x14ac:dyDescent="0.3">
      <c r="D619"/>
    </row>
    <row r="620" spans="4:4" x14ac:dyDescent="0.3">
      <c r="D620"/>
    </row>
    <row r="621" spans="4:4" x14ac:dyDescent="0.3">
      <c r="D621"/>
    </row>
    <row r="622" spans="4:4" x14ac:dyDescent="0.3">
      <c r="D622"/>
    </row>
    <row r="623" spans="4:4" x14ac:dyDescent="0.3">
      <c r="D623"/>
    </row>
    <row r="624" spans="4:4" x14ac:dyDescent="0.3">
      <c r="D624"/>
    </row>
    <row r="625" spans="4:4" x14ac:dyDescent="0.3">
      <c r="D625"/>
    </row>
    <row r="626" spans="4:4" x14ac:dyDescent="0.3">
      <c r="D626"/>
    </row>
    <row r="627" spans="4:4" x14ac:dyDescent="0.3">
      <c r="D627"/>
    </row>
    <row r="628" spans="4:4" x14ac:dyDescent="0.3">
      <c r="D628"/>
    </row>
    <row r="629" spans="4:4" x14ac:dyDescent="0.3">
      <c r="D629"/>
    </row>
    <row r="630" spans="4:4" x14ac:dyDescent="0.3">
      <c r="D630"/>
    </row>
    <row r="631" spans="4:4" x14ac:dyDescent="0.3">
      <c r="D631"/>
    </row>
    <row r="632" spans="4:4" x14ac:dyDescent="0.3">
      <c r="D632"/>
    </row>
    <row r="633" spans="4:4" x14ac:dyDescent="0.3">
      <c r="D633"/>
    </row>
    <row r="634" spans="4:4" x14ac:dyDescent="0.3">
      <c r="D634"/>
    </row>
    <row r="635" spans="4:4" x14ac:dyDescent="0.3">
      <c r="D635"/>
    </row>
    <row r="636" spans="4:4" x14ac:dyDescent="0.3">
      <c r="D636"/>
    </row>
    <row r="637" spans="4:4" x14ac:dyDescent="0.3">
      <c r="D637"/>
    </row>
    <row r="638" spans="4:4" x14ac:dyDescent="0.3">
      <c r="D638"/>
    </row>
    <row r="639" spans="4:4" x14ac:dyDescent="0.3">
      <c r="D639"/>
    </row>
    <row r="640" spans="4:4" x14ac:dyDescent="0.3">
      <c r="D640"/>
    </row>
    <row r="641" spans="4:4" x14ac:dyDescent="0.3">
      <c r="D641"/>
    </row>
    <row r="642" spans="4:4" x14ac:dyDescent="0.3">
      <c r="D642"/>
    </row>
    <row r="643" spans="4:4" x14ac:dyDescent="0.3">
      <c r="D643"/>
    </row>
    <row r="644" spans="4:4" x14ac:dyDescent="0.3">
      <c r="D644"/>
    </row>
    <row r="645" spans="4:4" x14ac:dyDescent="0.3">
      <c r="D645"/>
    </row>
    <row r="646" spans="4:4" x14ac:dyDescent="0.3">
      <c r="D646"/>
    </row>
    <row r="647" spans="4:4" x14ac:dyDescent="0.3">
      <c r="D647"/>
    </row>
    <row r="648" spans="4:4" x14ac:dyDescent="0.3">
      <c r="D648"/>
    </row>
    <row r="649" spans="4:4" x14ac:dyDescent="0.3">
      <c r="D649"/>
    </row>
    <row r="650" spans="4:4" x14ac:dyDescent="0.3">
      <c r="D650"/>
    </row>
    <row r="651" spans="4:4" x14ac:dyDescent="0.3">
      <c r="D651"/>
    </row>
    <row r="652" spans="4:4" x14ac:dyDescent="0.3">
      <c r="D652"/>
    </row>
    <row r="653" spans="4:4" x14ac:dyDescent="0.3">
      <c r="D653"/>
    </row>
    <row r="654" spans="4:4" x14ac:dyDescent="0.3">
      <c r="D654"/>
    </row>
    <row r="655" spans="4:4" x14ac:dyDescent="0.3">
      <c r="D655"/>
    </row>
    <row r="656" spans="4:4" x14ac:dyDescent="0.3">
      <c r="D656"/>
    </row>
    <row r="657" spans="4:4" x14ac:dyDescent="0.3">
      <c r="D657"/>
    </row>
    <row r="658" spans="4:4" x14ac:dyDescent="0.3">
      <c r="D658"/>
    </row>
    <row r="659" spans="4:4" x14ac:dyDescent="0.3">
      <c r="D659"/>
    </row>
    <row r="660" spans="4:4" x14ac:dyDescent="0.3">
      <c r="D660"/>
    </row>
    <row r="661" spans="4:4" x14ac:dyDescent="0.3">
      <c r="D661"/>
    </row>
    <row r="662" spans="4:4" x14ac:dyDescent="0.3">
      <c r="D662"/>
    </row>
    <row r="663" spans="4:4" x14ac:dyDescent="0.3">
      <c r="D663"/>
    </row>
    <row r="664" spans="4:4" x14ac:dyDescent="0.3">
      <c r="D664"/>
    </row>
    <row r="665" spans="4:4" x14ac:dyDescent="0.3">
      <c r="D665"/>
    </row>
    <row r="666" spans="4:4" x14ac:dyDescent="0.3">
      <c r="D666"/>
    </row>
    <row r="667" spans="4:4" x14ac:dyDescent="0.3">
      <c r="D667"/>
    </row>
    <row r="668" spans="4:4" x14ac:dyDescent="0.3">
      <c r="D668"/>
    </row>
    <row r="669" spans="4:4" x14ac:dyDescent="0.3">
      <c r="D669"/>
    </row>
    <row r="670" spans="4:4" x14ac:dyDescent="0.3">
      <c r="D670"/>
    </row>
    <row r="671" spans="4:4" x14ac:dyDescent="0.3">
      <c r="D671"/>
    </row>
    <row r="672" spans="4:4" x14ac:dyDescent="0.3">
      <c r="D672"/>
    </row>
    <row r="673" spans="4:4" x14ac:dyDescent="0.3">
      <c r="D673"/>
    </row>
    <row r="674" spans="4:4" x14ac:dyDescent="0.3">
      <c r="D674"/>
    </row>
    <row r="675" spans="4:4" x14ac:dyDescent="0.3">
      <c r="D675"/>
    </row>
    <row r="676" spans="4:4" x14ac:dyDescent="0.3">
      <c r="D676"/>
    </row>
    <row r="677" spans="4:4" x14ac:dyDescent="0.3">
      <c r="D677"/>
    </row>
    <row r="678" spans="4:4" x14ac:dyDescent="0.3">
      <c r="D678"/>
    </row>
    <row r="679" spans="4:4" x14ac:dyDescent="0.3">
      <c r="D679"/>
    </row>
    <row r="680" spans="4:4" x14ac:dyDescent="0.3">
      <c r="D680"/>
    </row>
    <row r="681" spans="4:4" x14ac:dyDescent="0.3">
      <c r="D681"/>
    </row>
    <row r="682" spans="4:4" x14ac:dyDescent="0.3">
      <c r="D682"/>
    </row>
    <row r="683" spans="4:4" x14ac:dyDescent="0.3">
      <c r="D683"/>
    </row>
    <row r="684" spans="4:4" x14ac:dyDescent="0.3">
      <c r="D684"/>
    </row>
    <row r="685" spans="4:4" x14ac:dyDescent="0.3">
      <c r="D685"/>
    </row>
    <row r="686" spans="4:4" x14ac:dyDescent="0.3">
      <c r="D686"/>
    </row>
    <row r="687" spans="4:4" x14ac:dyDescent="0.3">
      <c r="D687"/>
    </row>
    <row r="688" spans="4:4" x14ac:dyDescent="0.3">
      <c r="D688"/>
    </row>
    <row r="689" spans="4:4" x14ac:dyDescent="0.3">
      <c r="D689"/>
    </row>
    <row r="690" spans="4:4" x14ac:dyDescent="0.3">
      <c r="D690"/>
    </row>
    <row r="691" spans="4:4" x14ac:dyDescent="0.3">
      <c r="D691"/>
    </row>
    <row r="692" spans="4:4" x14ac:dyDescent="0.3">
      <c r="D692"/>
    </row>
    <row r="693" spans="4:4" x14ac:dyDescent="0.3">
      <c r="D693"/>
    </row>
    <row r="694" spans="4:4" x14ac:dyDescent="0.3">
      <c r="D694"/>
    </row>
    <row r="695" spans="4:4" x14ac:dyDescent="0.3">
      <c r="D695"/>
    </row>
    <row r="696" spans="4:4" x14ac:dyDescent="0.3">
      <c r="D696"/>
    </row>
    <row r="697" spans="4:4" x14ac:dyDescent="0.3">
      <c r="D697"/>
    </row>
    <row r="698" spans="4:4" x14ac:dyDescent="0.3">
      <c r="D698"/>
    </row>
    <row r="699" spans="4:4" x14ac:dyDescent="0.3">
      <c r="D699"/>
    </row>
    <row r="700" spans="4:4" x14ac:dyDescent="0.3">
      <c r="D700"/>
    </row>
    <row r="701" spans="4:4" x14ac:dyDescent="0.3">
      <c r="D701"/>
    </row>
    <row r="702" spans="4:4" x14ac:dyDescent="0.3">
      <c r="D702"/>
    </row>
    <row r="703" spans="4:4" x14ac:dyDescent="0.3">
      <c r="D703"/>
    </row>
    <row r="704" spans="4:4" x14ac:dyDescent="0.3">
      <c r="D704"/>
    </row>
    <row r="705" spans="4:4" x14ac:dyDescent="0.3">
      <c r="D705"/>
    </row>
    <row r="706" spans="4:4" x14ac:dyDescent="0.3">
      <c r="D706"/>
    </row>
    <row r="707" spans="4:4" x14ac:dyDescent="0.3">
      <c r="D707"/>
    </row>
    <row r="708" spans="4:4" x14ac:dyDescent="0.3">
      <c r="D708"/>
    </row>
    <row r="709" spans="4:4" x14ac:dyDescent="0.3">
      <c r="D709"/>
    </row>
    <row r="710" spans="4:4" x14ac:dyDescent="0.3">
      <c r="D710"/>
    </row>
    <row r="711" spans="4:4" x14ac:dyDescent="0.3">
      <c r="D711"/>
    </row>
    <row r="712" spans="4:4" x14ac:dyDescent="0.3">
      <c r="D712"/>
    </row>
    <row r="713" spans="4:4" x14ac:dyDescent="0.3">
      <c r="D713"/>
    </row>
    <row r="714" spans="4:4" x14ac:dyDescent="0.3">
      <c r="D714"/>
    </row>
    <row r="715" spans="4:4" x14ac:dyDescent="0.3">
      <c r="D715"/>
    </row>
    <row r="716" spans="4:4" x14ac:dyDescent="0.3">
      <c r="D716"/>
    </row>
    <row r="717" spans="4:4" x14ac:dyDescent="0.3">
      <c r="D717"/>
    </row>
    <row r="718" spans="4:4" x14ac:dyDescent="0.3">
      <c r="D718"/>
    </row>
    <row r="719" spans="4:4" x14ac:dyDescent="0.3">
      <c r="D719"/>
    </row>
    <row r="720" spans="4:4" x14ac:dyDescent="0.3">
      <c r="D720"/>
    </row>
    <row r="721" spans="4:4" x14ac:dyDescent="0.3">
      <c r="D721"/>
    </row>
    <row r="722" spans="4:4" x14ac:dyDescent="0.3">
      <c r="D722"/>
    </row>
    <row r="723" spans="4:4" x14ac:dyDescent="0.3">
      <c r="D723"/>
    </row>
    <row r="724" spans="4:4" x14ac:dyDescent="0.3">
      <c r="D724"/>
    </row>
    <row r="725" spans="4:4" x14ac:dyDescent="0.3">
      <c r="D725"/>
    </row>
    <row r="726" spans="4:4" x14ac:dyDescent="0.3">
      <c r="D726"/>
    </row>
    <row r="727" spans="4:4" x14ac:dyDescent="0.3">
      <c r="D727"/>
    </row>
    <row r="728" spans="4:4" x14ac:dyDescent="0.3">
      <c r="D728"/>
    </row>
    <row r="729" spans="4:4" x14ac:dyDescent="0.3">
      <c r="D729"/>
    </row>
    <row r="730" spans="4:4" x14ac:dyDescent="0.3">
      <c r="D730"/>
    </row>
    <row r="731" spans="4:4" x14ac:dyDescent="0.3">
      <c r="D731"/>
    </row>
    <row r="732" spans="4:4" x14ac:dyDescent="0.3">
      <c r="D732"/>
    </row>
    <row r="733" spans="4:4" x14ac:dyDescent="0.3">
      <c r="D733"/>
    </row>
    <row r="734" spans="4:4" x14ac:dyDescent="0.3">
      <c r="D734"/>
    </row>
    <row r="735" spans="4:4" x14ac:dyDescent="0.3">
      <c r="D735"/>
    </row>
    <row r="736" spans="4:4" x14ac:dyDescent="0.3">
      <c r="D736"/>
    </row>
    <row r="737" spans="4:4" x14ac:dyDescent="0.3">
      <c r="D737"/>
    </row>
    <row r="738" spans="4:4" x14ac:dyDescent="0.3">
      <c r="D738"/>
    </row>
    <row r="739" spans="4:4" x14ac:dyDescent="0.3">
      <c r="D739"/>
    </row>
    <row r="740" spans="4:4" x14ac:dyDescent="0.3">
      <c r="D740"/>
    </row>
    <row r="741" spans="4:4" x14ac:dyDescent="0.3">
      <c r="D741"/>
    </row>
    <row r="742" spans="4:4" x14ac:dyDescent="0.3">
      <c r="D742"/>
    </row>
    <row r="743" spans="4:4" x14ac:dyDescent="0.3">
      <c r="D743"/>
    </row>
    <row r="744" spans="4:4" x14ac:dyDescent="0.3">
      <c r="D744"/>
    </row>
    <row r="745" spans="4:4" x14ac:dyDescent="0.3">
      <c r="D745"/>
    </row>
    <row r="746" spans="4:4" x14ac:dyDescent="0.3">
      <c r="D746"/>
    </row>
    <row r="747" spans="4:4" x14ac:dyDescent="0.3">
      <c r="D747"/>
    </row>
    <row r="748" spans="4:4" x14ac:dyDescent="0.3">
      <c r="D748"/>
    </row>
    <row r="749" spans="4:4" x14ac:dyDescent="0.3">
      <c r="D749"/>
    </row>
    <row r="750" spans="4:4" x14ac:dyDescent="0.3">
      <c r="D750"/>
    </row>
    <row r="751" spans="4:4" x14ac:dyDescent="0.3">
      <c r="D751"/>
    </row>
    <row r="752" spans="4:4" x14ac:dyDescent="0.3">
      <c r="D752"/>
    </row>
    <row r="753" spans="4:4" x14ac:dyDescent="0.3">
      <c r="D753"/>
    </row>
    <row r="754" spans="4:4" x14ac:dyDescent="0.3">
      <c r="D754"/>
    </row>
    <row r="755" spans="4:4" x14ac:dyDescent="0.3">
      <c r="D755"/>
    </row>
    <row r="756" spans="4:4" x14ac:dyDescent="0.3">
      <c r="D756"/>
    </row>
    <row r="757" spans="4:4" x14ac:dyDescent="0.3">
      <c r="D757"/>
    </row>
    <row r="758" spans="4:4" x14ac:dyDescent="0.3">
      <c r="D758"/>
    </row>
    <row r="759" spans="4:4" x14ac:dyDescent="0.3">
      <c r="D759"/>
    </row>
    <row r="760" spans="4:4" x14ac:dyDescent="0.3">
      <c r="D760"/>
    </row>
    <row r="761" spans="4:4" x14ac:dyDescent="0.3">
      <c r="D761"/>
    </row>
    <row r="762" spans="4:4" x14ac:dyDescent="0.3">
      <c r="D762"/>
    </row>
    <row r="763" spans="4:4" x14ac:dyDescent="0.3">
      <c r="D763"/>
    </row>
    <row r="764" spans="4:4" x14ac:dyDescent="0.3">
      <c r="D764"/>
    </row>
    <row r="765" spans="4:4" x14ac:dyDescent="0.3">
      <c r="D765"/>
    </row>
    <row r="766" spans="4:4" x14ac:dyDescent="0.3">
      <c r="D766"/>
    </row>
    <row r="767" spans="4:4" x14ac:dyDescent="0.3">
      <c r="D767"/>
    </row>
    <row r="768" spans="4:4" x14ac:dyDescent="0.3">
      <c r="D768"/>
    </row>
    <row r="769" spans="4:4" x14ac:dyDescent="0.3">
      <c r="D769"/>
    </row>
    <row r="770" spans="4:4" x14ac:dyDescent="0.3">
      <c r="D770"/>
    </row>
    <row r="771" spans="4:4" x14ac:dyDescent="0.3">
      <c r="D771"/>
    </row>
    <row r="772" spans="4:4" x14ac:dyDescent="0.3">
      <c r="D772"/>
    </row>
    <row r="773" spans="4:4" x14ac:dyDescent="0.3">
      <c r="D773"/>
    </row>
    <row r="774" spans="4:4" x14ac:dyDescent="0.3">
      <c r="D774"/>
    </row>
    <row r="775" spans="4:4" x14ac:dyDescent="0.3">
      <c r="D775"/>
    </row>
    <row r="776" spans="4:4" x14ac:dyDescent="0.3">
      <c r="D776"/>
    </row>
    <row r="777" spans="4:4" x14ac:dyDescent="0.3">
      <c r="D777"/>
    </row>
    <row r="778" spans="4:4" x14ac:dyDescent="0.3">
      <c r="D778"/>
    </row>
    <row r="779" spans="4:4" x14ac:dyDescent="0.3">
      <c r="D779"/>
    </row>
    <row r="780" spans="4:4" x14ac:dyDescent="0.3">
      <c r="D780"/>
    </row>
    <row r="781" spans="4:4" x14ac:dyDescent="0.3">
      <c r="D781"/>
    </row>
    <row r="782" spans="4:4" x14ac:dyDescent="0.3">
      <c r="D782"/>
    </row>
    <row r="783" spans="4:4" x14ac:dyDescent="0.3">
      <c r="D783"/>
    </row>
    <row r="784" spans="4:4" x14ac:dyDescent="0.3">
      <c r="D784"/>
    </row>
    <row r="785" spans="4:4" x14ac:dyDescent="0.3">
      <c r="D785"/>
    </row>
    <row r="786" spans="4:4" x14ac:dyDescent="0.3">
      <c r="D786"/>
    </row>
    <row r="787" spans="4:4" x14ac:dyDescent="0.3">
      <c r="D787"/>
    </row>
    <row r="788" spans="4:4" x14ac:dyDescent="0.3">
      <c r="D788"/>
    </row>
    <row r="789" spans="4:4" x14ac:dyDescent="0.3">
      <c r="D789"/>
    </row>
    <row r="790" spans="4:4" x14ac:dyDescent="0.3">
      <c r="D790"/>
    </row>
    <row r="791" spans="4:4" x14ac:dyDescent="0.3">
      <c r="D791"/>
    </row>
    <row r="792" spans="4:4" x14ac:dyDescent="0.3">
      <c r="D792"/>
    </row>
    <row r="793" spans="4:4" x14ac:dyDescent="0.3">
      <c r="D793"/>
    </row>
    <row r="794" spans="4:4" x14ac:dyDescent="0.3">
      <c r="D794"/>
    </row>
    <row r="795" spans="4:4" x14ac:dyDescent="0.3">
      <c r="D795"/>
    </row>
    <row r="796" spans="4:4" x14ac:dyDescent="0.3">
      <c r="D796"/>
    </row>
    <row r="797" spans="4:4" x14ac:dyDescent="0.3">
      <c r="D797"/>
    </row>
    <row r="798" spans="4:4" x14ac:dyDescent="0.3">
      <c r="D798"/>
    </row>
    <row r="799" spans="4:4" x14ac:dyDescent="0.3">
      <c r="D799"/>
    </row>
    <row r="800" spans="4:4" x14ac:dyDescent="0.3">
      <c r="D800"/>
    </row>
    <row r="801" spans="4:4" x14ac:dyDescent="0.3">
      <c r="D801"/>
    </row>
    <row r="802" spans="4:4" x14ac:dyDescent="0.3">
      <c r="D802"/>
    </row>
    <row r="803" spans="4:4" x14ac:dyDescent="0.3">
      <c r="D803"/>
    </row>
    <row r="804" spans="4:4" x14ac:dyDescent="0.3">
      <c r="D804"/>
    </row>
    <row r="805" spans="4:4" x14ac:dyDescent="0.3">
      <c r="D805"/>
    </row>
    <row r="806" spans="4:4" x14ac:dyDescent="0.3">
      <c r="D806"/>
    </row>
    <row r="807" spans="4:4" x14ac:dyDescent="0.3">
      <c r="D807"/>
    </row>
    <row r="808" spans="4:4" x14ac:dyDescent="0.3">
      <c r="D808"/>
    </row>
    <row r="809" spans="4:4" x14ac:dyDescent="0.3">
      <c r="D809"/>
    </row>
    <row r="810" spans="4:4" x14ac:dyDescent="0.3">
      <c r="D810"/>
    </row>
    <row r="811" spans="4:4" x14ac:dyDescent="0.3">
      <c r="D811"/>
    </row>
    <row r="812" spans="4:4" x14ac:dyDescent="0.3">
      <c r="D812"/>
    </row>
    <row r="813" spans="4:4" x14ac:dyDescent="0.3">
      <c r="D813"/>
    </row>
    <row r="814" spans="4:4" x14ac:dyDescent="0.3">
      <c r="D814"/>
    </row>
    <row r="815" spans="4:4" x14ac:dyDescent="0.3">
      <c r="D815"/>
    </row>
    <row r="816" spans="4:4" x14ac:dyDescent="0.3">
      <c r="D816"/>
    </row>
    <row r="817" spans="4:4" x14ac:dyDescent="0.3">
      <c r="D817"/>
    </row>
    <row r="818" spans="4:4" x14ac:dyDescent="0.3">
      <c r="D818"/>
    </row>
    <row r="819" spans="4:4" x14ac:dyDescent="0.3">
      <c r="D819"/>
    </row>
    <row r="820" spans="4:4" x14ac:dyDescent="0.3">
      <c r="D820"/>
    </row>
    <row r="821" spans="4:4" x14ac:dyDescent="0.3">
      <c r="D821"/>
    </row>
    <row r="822" spans="4:4" x14ac:dyDescent="0.3">
      <c r="D822"/>
    </row>
    <row r="823" spans="4:4" x14ac:dyDescent="0.3">
      <c r="D823"/>
    </row>
    <row r="824" spans="4:4" x14ac:dyDescent="0.3">
      <c r="D824"/>
    </row>
    <row r="825" spans="4:4" x14ac:dyDescent="0.3">
      <c r="D825"/>
    </row>
    <row r="826" spans="4:4" x14ac:dyDescent="0.3">
      <c r="D826"/>
    </row>
    <row r="827" spans="4:4" x14ac:dyDescent="0.3">
      <c r="D827"/>
    </row>
    <row r="828" spans="4:4" x14ac:dyDescent="0.3">
      <c r="D828"/>
    </row>
    <row r="829" spans="4:4" x14ac:dyDescent="0.3">
      <c r="D829"/>
    </row>
    <row r="830" spans="4:4" x14ac:dyDescent="0.3">
      <c r="D830"/>
    </row>
    <row r="831" spans="4:4" x14ac:dyDescent="0.3">
      <c r="D831"/>
    </row>
    <row r="832" spans="4:4" x14ac:dyDescent="0.3">
      <c r="D832"/>
    </row>
    <row r="833" spans="4:4" x14ac:dyDescent="0.3">
      <c r="D833"/>
    </row>
    <row r="834" spans="4:4" x14ac:dyDescent="0.3">
      <c r="D834"/>
    </row>
    <row r="835" spans="4:4" x14ac:dyDescent="0.3">
      <c r="D835"/>
    </row>
    <row r="836" spans="4:4" x14ac:dyDescent="0.3">
      <c r="D836"/>
    </row>
    <row r="837" spans="4:4" x14ac:dyDescent="0.3">
      <c r="D837"/>
    </row>
    <row r="838" spans="4:4" x14ac:dyDescent="0.3">
      <c r="D838"/>
    </row>
    <row r="839" spans="4:4" x14ac:dyDescent="0.3">
      <c r="D839"/>
    </row>
    <row r="840" spans="4:4" x14ac:dyDescent="0.3">
      <c r="D840"/>
    </row>
    <row r="841" spans="4:4" x14ac:dyDescent="0.3">
      <c r="D841"/>
    </row>
    <row r="842" spans="4:4" x14ac:dyDescent="0.3">
      <c r="D842"/>
    </row>
    <row r="843" spans="4:4" x14ac:dyDescent="0.3">
      <c r="D843"/>
    </row>
    <row r="844" spans="4:4" x14ac:dyDescent="0.3">
      <c r="D844"/>
    </row>
    <row r="845" spans="4:4" x14ac:dyDescent="0.3">
      <c r="D845"/>
    </row>
    <row r="846" spans="4:4" x14ac:dyDescent="0.3">
      <c r="D846"/>
    </row>
  </sheetData>
  <sheetProtection algorithmName="SHA-512" hashValue="fJ9xj9qJIyfBYakilaPp03IO7SUYa1svuMgvo7xLmNbR+NQ9saitc3Sr5yejqMGxGR6exVEFqAriFeQMgDFhoA==" saltValue="qGU4Z7bW5YHmmOjYo2bOvQ==" spinCount="100000" sheet="1" objects="1" scenarios="1" pivotTables="0"/>
  <mergeCells count="2">
    <mergeCell ref="A1:D1"/>
    <mergeCell ref="C3:D3"/>
  </mergeCells>
  <pageMargins left="0.25" right="0.25" top="0.85416666666666663" bottom="0.57499999999999996" header="0.3" footer="0.3"/>
  <pageSetup orientation="portrait" r:id="rId2"/>
  <headerFooter>
    <oddHeader>&amp;C&amp;"-,Bold"&amp;14Summary Table Report&amp;R&amp;G</oddHeader>
    <oddFooter>&amp;LCDER_STR_WP038_NSDP_V01</oddFooter>
  </headerFooter>
  <rowBreaks count="1" manualBreakCount="1">
    <brk id="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6"/>
  <sheetViews>
    <sheetView showGridLines="0" view="pageLayout" zoomScaleNormal="100" workbookViewId="0">
      <selection activeCell="B9" sqref="B9"/>
    </sheetView>
  </sheetViews>
  <sheetFormatPr defaultRowHeight="14.4" x14ac:dyDescent="0.3"/>
  <cols>
    <col min="1" max="1" width="18.6640625" customWidth="1"/>
    <col min="2" max="2" width="22.6640625" customWidth="1"/>
    <col min="3" max="3" width="20.33203125" customWidth="1"/>
    <col min="4" max="4" width="26.21875" style="10" customWidth="1"/>
    <col min="5" max="5" width="12" bestFit="1" customWidth="1"/>
  </cols>
  <sheetData>
    <row r="1" spans="1:4" x14ac:dyDescent="0.3">
      <c r="A1" s="118" t="str">
        <f>CONCATENATE("Table 4. Dispensings per Prevalent ", B3, " User by Year, Sex, and Age Group")</f>
        <v>Table 4. Dispensings per Prevalent RANOLAZINE User by Year, Sex, and Age Group</v>
      </c>
      <c r="B1" s="119"/>
      <c r="C1" s="119"/>
      <c r="D1" s="124"/>
    </row>
    <row r="2" spans="1:4" x14ac:dyDescent="0.3">
      <c r="A2" s="6"/>
      <c r="B2" s="7"/>
      <c r="C2" s="7"/>
      <c r="D2" s="11"/>
    </row>
    <row r="3" spans="1:4" x14ac:dyDescent="0.3">
      <c r="A3" s="54" t="s">
        <v>4</v>
      </c>
      <c r="B3" s="116" t="s">
        <v>18</v>
      </c>
      <c r="C3" s="127" t="s">
        <v>20</v>
      </c>
      <c r="D3" s="123"/>
    </row>
    <row r="4" spans="1:4" x14ac:dyDescent="0.3">
      <c r="A4" s="8"/>
      <c r="B4" s="9"/>
      <c r="C4" s="9"/>
      <c r="D4" s="12"/>
    </row>
    <row r="5" spans="1:4" ht="28.8" x14ac:dyDescent="0.3">
      <c r="A5" s="84" t="s">
        <v>38</v>
      </c>
      <c r="B5" s="85"/>
      <c r="C5" s="85"/>
      <c r="D5" s="83"/>
    </row>
    <row r="6" spans="1:4" x14ac:dyDescent="0.3">
      <c r="A6" s="48" t="s">
        <v>15</v>
      </c>
      <c r="B6" s="48" t="s">
        <v>3</v>
      </c>
      <c r="C6" s="48" t="s">
        <v>40</v>
      </c>
      <c r="D6" s="110" t="s">
        <v>5</v>
      </c>
    </row>
    <row r="7" spans="1:4" x14ac:dyDescent="0.3">
      <c r="A7" s="46">
        <v>2006</v>
      </c>
      <c r="B7" s="46" t="s">
        <v>13</v>
      </c>
      <c r="C7" s="46" t="s">
        <v>9</v>
      </c>
      <c r="D7" s="86" t="s">
        <v>14</v>
      </c>
    </row>
    <row r="8" spans="1:4" x14ac:dyDescent="0.3">
      <c r="A8" s="49"/>
      <c r="B8" s="49"/>
      <c r="C8" s="50" t="s">
        <v>10</v>
      </c>
      <c r="D8" s="87">
        <v>1.9166666666666667</v>
      </c>
    </row>
    <row r="9" spans="1:4" x14ac:dyDescent="0.3">
      <c r="A9" s="49"/>
      <c r="B9" s="49"/>
      <c r="C9" s="50" t="s">
        <v>11</v>
      </c>
      <c r="D9" s="87">
        <v>2.7100371747211898</v>
      </c>
    </row>
    <row r="10" spans="1:4" x14ac:dyDescent="0.3">
      <c r="A10" s="49"/>
      <c r="B10" s="49"/>
      <c r="C10" s="50" t="s">
        <v>12</v>
      </c>
      <c r="D10" s="87">
        <v>2.7801418439716312</v>
      </c>
    </row>
    <row r="11" spans="1:4" x14ac:dyDescent="0.3">
      <c r="A11" s="49"/>
      <c r="B11" s="46" t="s">
        <v>8</v>
      </c>
      <c r="C11" s="46" t="s">
        <v>9</v>
      </c>
      <c r="D11" s="86" t="s">
        <v>14</v>
      </c>
    </row>
    <row r="12" spans="1:4" x14ac:dyDescent="0.3">
      <c r="A12" s="49"/>
      <c r="B12" s="49"/>
      <c r="C12" s="50" t="s">
        <v>10</v>
      </c>
      <c r="D12" s="87">
        <v>2.35</v>
      </c>
    </row>
    <row r="13" spans="1:4" x14ac:dyDescent="0.3">
      <c r="A13" s="49"/>
      <c r="B13" s="49"/>
      <c r="C13" s="50" t="s">
        <v>11</v>
      </c>
      <c r="D13" s="87">
        <v>2.5240963855421685</v>
      </c>
    </row>
    <row r="14" spans="1:4" x14ac:dyDescent="0.3">
      <c r="A14" s="49"/>
      <c r="B14" s="49"/>
      <c r="C14" s="50" t="s">
        <v>12</v>
      </c>
      <c r="D14" s="87">
        <v>2.3356164383561642</v>
      </c>
    </row>
    <row r="15" spans="1:4" x14ac:dyDescent="0.3">
      <c r="A15" s="46">
        <v>2007</v>
      </c>
      <c r="B15" s="46" t="s">
        <v>13</v>
      </c>
      <c r="C15" s="46" t="s">
        <v>9</v>
      </c>
      <c r="D15" s="86" t="s">
        <v>14</v>
      </c>
    </row>
    <row r="16" spans="1:4" x14ac:dyDescent="0.3">
      <c r="A16" s="49"/>
      <c r="B16" s="49"/>
      <c r="C16" s="50" t="s">
        <v>10</v>
      </c>
      <c r="D16" s="87">
        <v>3.2753623188405796</v>
      </c>
    </row>
    <row r="17" spans="1:4" x14ac:dyDescent="0.3">
      <c r="A17" s="49"/>
      <c r="B17" s="49"/>
      <c r="C17" s="50" t="s">
        <v>11</v>
      </c>
      <c r="D17" s="87">
        <v>3.6956839795171907</v>
      </c>
    </row>
    <row r="18" spans="1:4" x14ac:dyDescent="0.3">
      <c r="A18" s="49"/>
      <c r="B18" s="49"/>
      <c r="C18" s="50" t="s">
        <v>12</v>
      </c>
      <c r="D18" s="87">
        <v>3.638633859713551</v>
      </c>
    </row>
    <row r="19" spans="1:4" x14ac:dyDescent="0.3">
      <c r="A19" s="49"/>
      <c r="B19" s="46" t="s">
        <v>8</v>
      </c>
      <c r="C19" s="46" t="s">
        <v>9</v>
      </c>
      <c r="D19" s="86" t="s">
        <v>14</v>
      </c>
    </row>
    <row r="20" spans="1:4" x14ac:dyDescent="0.3">
      <c r="A20" s="49"/>
      <c r="B20" s="49"/>
      <c r="C20" s="50" t="s">
        <v>10</v>
      </c>
      <c r="D20" s="87">
        <v>3.2839506172839505</v>
      </c>
    </row>
    <row r="21" spans="1:4" x14ac:dyDescent="0.3">
      <c r="A21" s="49"/>
      <c r="B21" s="49"/>
      <c r="C21" s="50" t="s">
        <v>11</v>
      </c>
      <c r="D21" s="87">
        <v>3.7983777520278101</v>
      </c>
    </row>
    <row r="22" spans="1:4" x14ac:dyDescent="0.3">
      <c r="A22" s="49"/>
      <c r="B22" s="49"/>
      <c r="C22" s="50" t="s">
        <v>12</v>
      </c>
      <c r="D22" s="87">
        <v>3.557064064488757</v>
      </c>
    </row>
    <row r="23" spans="1:4" x14ac:dyDescent="0.3">
      <c r="A23" s="46">
        <v>2008</v>
      </c>
      <c r="B23" s="46" t="s">
        <v>13</v>
      </c>
      <c r="C23" s="46" t="s">
        <v>9</v>
      </c>
      <c r="D23" s="86">
        <v>1</v>
      </c>
    </row>
    <row r="24" spans="1:4" x14ac:dyDescent="0.3">
      <c r="A24" s="49"/>
      <c r="B24" s="49"/>
      <c r="C24" s="50" t="s">
        <v>10</v>
      </c>
      <c r="D24" s="87">
        <v>3.8862559241706163</v>
      </c>
    </row>
    <row r="25" spans="1:4" x14ac:dyDescent="0.3">
      <c r="A25" s="49"/>
      <c r="B25" s="49"/>
      <c r="C25" s="50" t="s">
        <v>11</v>
      </c>
      <c r="D25" s="87">
        <v>4.4896764252696455</v>
      </c>
    </row>
    <row r="26" spans="1:4" x14ac:dyDescent="0.3">
      <c r="A26" s="49"/>
      <c r="B26" s="49"/>
      <c r="C26" s="50" t="s">
        <v>12</v>
      </c>
      <c r="D26" s="87">
        <v>4.7020068156001518</v>
      </c>
    </row>
    <row r="27" spans="1:4" x14ac:dyDescent="0.3">
      <c r="A27" s="49"/>
      <c r="B27" s="46" t="s">
        <v>8</v>
      </c>
      <c r="C27" s="46" t="s">
        <v>9</v>
      </c>
      <c r="D27" s="86">
        <v>1.3333333333333333</v>
      </c>
    </row>
    <row r="28" spans="1:4" x14ac:dyDescent="0.3">
      <c r="A28" s="49"/>
      <c r="B28" s="49"/>
      <c r="C28" s="50" t="s">
        <v>10</v>
      </c>
      <c r="D28" s="87">
        <v>3.4876543209876543</v>
      </c>
    </row>
    <row r="29" spans="1:4" x14ac:dyDescent="0.3">
      <c r="A29" s="49"/>
      <c r="B29" s="49"/>
      <c r="C29" s="50" t="s">
        <v>11</v>
      </c>
      <c r="D29" s="87">
        <v>4.3925888833249873</v>
      </c>
    </row>
    <row r="30" spans="1:4" x14ac:dyDescent="0.3">
      <c r="A30" s="49"/>
      <c r="B30" s="49"/>
      <c r="C30" s="50" t="s">
        <v>12</v>
      </c>
      <c r="D30" s="87">
        <v>4.8353315390261802</v>
      </c>
    </row>
    <row r="31" spans="1:4" x14ac:dyDescent="0.3">
      <c r="A31" s="46">
        <v>2009</v>
      </c>
      <c r="B31" s="46" t="s">
        <v>13</v>
      </c>
      <c r="C31" s="46" t="s">
        <v>9</v>
      </c>
      <c r="D31" s="86" t="s">
        <v>14</v>
      </c>
    </row>
    <row r="32" spans="1:4" x14ac:dyDescent="0.3">
      <c r="A32" s="49"/>
      <c r="B32" s="49"/>
      <c r="C32" s="50" t="s">
        <v>10</v>
      </c>
      <c r="D32" s="87">
        <v>3.8982300884955752</v>
      </c>
    </row>
    <row r="33" spans="1:4" x14ac:dyDescent="0.3">
      <c r="A33" s="49"/>
      <c r="B33" s="49"/>
      <c r="C33" s="50" t="s">
        <v>11</v>
      </c>
      <c r="D33" s="87">
        <v>4.54910941475827</v>
      </c>
    </row>
    <row r="34" spans="1:4" x14ac:dyDescent="0.3">
      <c r="A34" s="49"/>
      <c r="B34" s="49"/>
      <c r="C34" s="50" t="s">
        <v>12</v>
      </c>
      <c r="D34" s="87">
        <v>4.6091899573661772</v>
      </c>
    </row>
    <row r="35" spans="1:4" x14ac:dyDescent="0.3">
      <c r="A35" s="49"/>
      <c r="B35" s="46" t="s">
        <v>8</v>
      </c>
      <c r="C35" s="46" t="s">
        <v>9</v>
      </c>
      <c r="D35" s="86">
        <v>2.3333333333333335</v>
      </c>
    </row>
    <row r="36" spans="1:4" x14ac:dyDescent="0.3">
      <c r="A36" s="49"/>
      <c r="B36" s="49"/>
      <c r="C36" s="50" t="s">
        <v>10</v>
      </c>
      <c r="D36" s="87">
        <v>3.4902912621359223</v>
      </c>
    </row>
    <row r="37" spans="1:4" x14ac:dyDescent="0.3">
      <c r="A37" s="49"/>
      <c r="B37" s="49"/>
      <c r="C37" s="50" t="s">
        <v>11</v>
      </c>
      <c r="D37" s="87">
        <v>4.3383838383838382</v>
      </c>
    </row>
    <row r="38" spans="1:4" x14ac:dyDescent="0.3">
      <c r="A38" s="49"/>
      <c r="B38" s="49"/>
      <c r="C38" s="50" t="s">
        <v>12</v>
      </c>
      <c r="D38" s="87">
        <v>4.7128607809847196</v>
      </c>
    </row>
    <row r="39" spans="1:4" x14ac:dyDescent="0.3">
      <c r="A39" s="46">
        <v>2010</v>
      </c>
      <c r="B39" s="46" t="s">
        <v>13</v>
      </c>
      <c r="C39" s="46" t="s">
        <v>9</v>
      </c>
      <c r="D39" s="86" t="s">
        <v>14</v>
      </c>
    </row>
    <row r="40" spans="1:4" x14ac:dyDescent="0.3">
      <c r="A40" s="49"/>
      <c r="B40" s="49"/>
      <c r="C40" s="50" t="s">
        <v>10</v>
      </c>
      <c r="D40" s="87">
        <v>3.9251968503937009</v>
      </c>
    </row>
    <row r="41" spans="1:4" x14ac:dyDescent="0.3">
      <c r="A41" s="49"/>
      <c r="B41" s="49"/>
      <c r="C41" s="50" t="s">
        <v>11</v>
      </c>
      <c r="D41" s="87">
        <v>4.5520874751491052</v>
      </c>
    </row>
    <row r="42" spans="1:4" x14ac:dyDescent="0.3">
      <c r="A42" s="49"/>
      <c r="B42" s="78"/>
      <c r="C42" s="79" t="s">
        <v>12</v>
      </c>
      <c r="D42" s="89">
        <v>4.4328301886792456</v>
      </c>
    </row>
    <row r="43" spans="1:4" x14ac:dyDescent="0.3">
      <c r="A43" s="93"/>
      <c r="B43" s="111" t="s">
        <v>8</v>
      </c>
      <c r="C43" s="46" t="s">
        <v>9</v>
      </c>
      <c r="D43" s="86">
        <v>2</v>
      </c>
    </row>
    <row r="44" spans="1:4" x14ac:dyDescent="0.3">
      <c r="A44" s="50"/>
      <c r="B44" s="49"/>
      <c r="C44" s="50" t="s">
        <v>10</v>
      </c>
      <c r="D44" s="87">
        <v>3.5588235294117645</v>
      </c>
    </row>
    <row r="45" spans="1:4" x14ac:dyDescent="0.3">
      <c r="A45" s="49"/>
      <c r="B45" s="49"/>
      <c r="C45" s="50" t="s">
        <v>11</v>
      </c>
      <c r="D45" s="87">
        <v>4.3110301424312683</v>
      </c>
    </row>
    <row r="46" spans="1:4" x14ac:dyDescent="0.3">
      <c r="A46" s="78"/>
      <c r="B46" s="78"/>
      <c r="C46" s="79" t="s">
        <v>12</v>
      </c>
      <c r="D46" s="89">
        <v>4.5951523092040611</v>
      </c>
    </row>
    <row r="47" spans="1:4" x14ac:dyDescent="0.3">
      <c r="A47" s="82">
        <v>2011</v>
      </c>
      <c r="B47" s="82" t="s">
        <v>13</v>
      </c>
      <c r="C47" s="82" t="s">
        <v>9</v>
      </c>
      <c r="D47" s="113">
        <v>3</v>
      </c>
    </row>
    <row r="48" spans="1:4" x14ac:dyDescent="0.3">
      <c r="A48" s="49"/>
      <c r="B48" s="49"/>
      <c r="C48" s="50" t="s">
        <v>10</v>
      </c>
      <c r="D48" s="87">
        <v>3.9827586206896552</v>
      </c>
    </row>
    <row r="49" spans="1:4" x14ac:dyDescent="0.3">
      <c r="A49" s="49"/>
      <c r="B49" s="49"/>
      <c r="C49" s="50" t="s">
        <v>11</v>
      </c>
      <c r="D49" s="87">
        <v>4.6247752900800787</v>
      </c>
    </row>
    <row r="50" spans="1:4" x14ac:dyDescent="0.3">
      <c r="A50" s="49"/>
      <c r="B50" s="49"/>
      <c r="C50" s="50" t="s">
        <v>12</v>
      </c>
      <c r="D50" s="87">
        <v>4.5403048108703636</v>
      </c>
    </row>
    <row r="51" spans="1:4" x14ac:dyDescent="0.3">
      <c r="A51" s="49"/>
      <c r="B51" s="46" t="s">
        <v>8</v>
      </c>
      <c r="C51" s="46" t="s">
        <v>9</v>
      </c>
      <c r="D51" s="86">
        <v>1</v>
      </c>
    </row>
    <row r="52" spans="1:4" x14ac:dyDescent="0.3">
      <c r="A52" s="49"/>
      <c r="B52" s="49"/>
      <c r="C52" s="50" t="s">
        <v>10</v>
      </c>
      <c r="D52" s="87">
        <v>3.4497041420118344</v>
      </c>
    </row>
    <row r="53" spans="1:4" x14ac:dyDescent="0.3">
      <c r="A53" s="49"/>
      <c r="B53" s="49"/>
      <c r="C53" s="50" t="s">
        <v>11</v>
      </c>
      <c r="D53" s="87">
        <v>4.4061763936142375</v>
      </c>
    </row>
    <row r="54" spans="1:4" x14ac:dyDescent="0.3">
      <c r="A54" s="49"/>
      <c r="B54" s="49"/>
      <c r="C54" s="50" t="s">
        <v>12</v>
      </c>
      <c r="D54" s="87">
        <v>4.7130269111693259</v>
      </c>
    </row>
    <row r="55" spans="1:4" x14ac:dyDescent="0.3">
      <c r="A55" s="46">
        <v>2012</v>
      </c>
      <c r="B55" s="46" t="s">
        <v>13</v>
      </c>
      <c r="C55" s="46" t="s">
        <v>9</v>
      </c>
      <c r="D55" s="86">
        <v>1</v>
      </c>
    </row>
    <row r="56" spans="1:4" x14ac:dyDescent="0.3">
      <c r="A56" s="49"/>
      <c r="B56" s="49"/>
      <c r="C56" s="50" t="s">
        <v>10</v>
      </c>
      <c r="D56" s="87">
        <v>4.1204545454545451</v>
      </c>
    </row>
    <row r="57" spans="1:4" x14ac:dyDescent="0.3">
      <c r="A57" s="49"/>
      <c r="B57" s="49"/>
      <c r="C57" s="50" t="s">
        <v>11</v>
      </c>
      <c r="D57" s="87">
        <v>4.6839157108562279</v>
      </c>
    </row>
    <row r="58" spans="1:4" x14ac:dyDescent="0.3">
      <c r="A58" s="49"/>
      <c r="B58" s="49"/>
      <c r="C58" s="50" t="s">
        <v>12</v>
      </c>
      <c r="D58" s="87">
        <v>4.6018833191730391</v>
      </c>
    </row>
    <row r="59" spans="1:4" x14ac:dyDescent="0.3">
      <c r="A59" s="49"/>
      <c r="B59" s="46" t="s">
        <v>8</v>
      </c>
      <c r="C59" s="46" t="s">
        <v>9</v>
      </c>
      <c r="D59" s="86">
        <v>5</v>
      </c>
    </row>
    <row r="60" spans="1:4" x14ac:dyDescent="0.3">
      <c r="A60" s="49"/>
      <c r="B60" s="49"/>
      <c r="C60" s="50" t="s">
        <v>10</v>
      </c>
      <c r="D60" s="87">
        <v>4.0762942779291551</v>
      </c>
    </row>
    <row r="61" spans="1:4" x14ac:dyDescent="0.3">
      <c r="A61" s="49"/>
      <c r="B61" s="49"/>
      <c r="C61" s="50" t="s">
        <v>11</v>
      </c>
      <c r="D61" s="87">
        <v>4.5534276387377588</v>
      </c>
    </row>
    <row r="62" spans="1:4" x14ac:dyDescent="0.3">
      <c r="A62" s="49"/>
      <c r="B62" s="49"/>
      <c r="C62" s="50" t="s">
        <v>12</v>
      </c>
      <c r="D62" s="87">
        <v>4.7265537774469673</v>
      </c>
    </row>
    <row r="63" spans="1:4" x14ac:dyDescent="0.3">
      <c r="A63" s="46">
        <v>2013</v>
      </c>
      <c r="B63" s="46" t="s">
        <v>13</v>
      </c>
      <c r="C63" s="46" t="s">
        <v>9</v>
      </c>
      <c r="D63" s="86">
        <v>1</v>
      </c>
    </row>
    <row r="64" spans="1:4" x14ac:dyDescent="0.3">
      <c r="A64" s="49"/>
      <c r="B64" s="49"/>
      <c r="C64" s="50" t="s">
        <v>10</v>
      </c>
      <c r="D64" s="87">
        <v>4.102380952380952</v>
      </c>
    </row>
    <row r="65" spans="1:4" x14ac:dyDescent="0.3">
      <c r="A65" s="49"/>
      <c r="B65" s="49"/>
      <c r="C65" s="50" t="s">
        <v>11</v>
      </c>
      <c r="D65" s="87">
        <v>4.5707166587565258</v>
      </c>
    </row>
    <row r="66" spans="1:4" x14ac:dyDescent="0.3">
      <c r="A66" s="49"/>
      <c r="B66" s="49"/>
      <c r="C66" s="50" t="s">
        <v>12</v>
      </c>
      <c r="D66" s="87">
        <v>4.4920948616600791</v>
      </c>
    </row>
    <row r="67" spans="1:4" x14ac:dyDescent="0.3">
      <c r="A67" s="49"/>
      <c r="B67" s="46" t="s">
        <v>8</v>
      </c>
      <c r="C67" s="46" t="s">
        <v>9</v>
      </c>
      <c r="D67" s="86" t="s">
        <v>14</v>
      </c>
    </row>
    <row r="68" spans="1:4" x14ac:dyDescent="0.3">
      <c r="A68" s="49"/>
      <c r="B68" s="49"/>
      <c r="C68" s="50" t="s">
        <v>10</v>
      </c>
      <c r="D68" s="87">
        <v>4.1653333333333338</v>
      </c>
    </row>
    <row r="69" spans="1:4" x14ac:dyDescent="0.3">
      <c r="A69" s="49"/>
      <c r="B69" s="49"/>
      <c r="C69" s="50" t="s">
        <v>11</v>
      </c>
      <c r="D69" s="87">
        <v>4.3859512195121955</v>
      </c>
    </row>
    <row r="70" spans="1:4" x14ac:dyDescent="0.3">
      <c r="A70" s="49"/>
      <c r="B70" s="49"/>
      <c r="C70" s="50" t="s">
        <v>12</v>
      </c>
      <c r="D70" s="87">
        <v>4.6715604026845634</v>
      </c>
    </row>
    <row r="71" spans="1:4" x14ac:dyDescent="0.3">
      <c r="A71" s="46">
        <v>2014</v>
      </c>
      <c r="B71" s="46" t="s">
        <v>13</v>
      </c>
      <c r="C71" s="46" t="s">
        <v>9</v>
      </c>
      <c r="D71" s="86">
        <v>1</v>
      </c>
    </row>
    <row r="72" spans="1:4" x14ac:dyDescent="0.3">
      <c r="A72" s="49"/>
      <c r="B72" s="49"/>
      <c r="C72" s="50" t="s">
        <v>10</v>
      </c>
      <c r="D72" s="87">
        <v>3.6030534351145036</v>
      </c>
    </row>
    <row r="73" spans="1:4" x14ac:dyDescent="0.3">
      <c r="A73" s="49"/>
      <c r="B73" s="49"/>
      <c r="C73" s="50" t="s">
        <v>11</v>
      </c>
      <c r="D73" s="87">
        <v>4.1944512344170128</v>
      </c>
    </row>
    <row r="74" spans="1:4" x14ac:dyDescent="0.3">
      <c r="A74" s="49"/>
      <c r="B74" s="49"/>
      <c r="C74" s="50" t="s">
        <v>12</v>
      </c>
      <c r="D74" s="87">
        <v>4.2916423144360021</v>
      </c>
    </row>
    <row r="75" spans="1:4" x14ac:dyDescent="0.3">
      <c r="A75" s="49"/>
      <c r="B75" s="46" t="s">
        <v>8</v>
      </c>
      <c r="C75" s="46" t="s">
        <v>9</v>
      </c>
      <c r="D75" s="86">
        <v>1</v>
      </c>
    </row>
    <row r="76" spans="1:4" x14ac:dyDescent="0.3">
      <c r="A76" s="49"/>
      <c r="B76" s="49"/>
      <c r="C76" s="50" t="s">
        <v>10</v>
      </c>
      <c r="D76" s="87">
        <v>3.6921348314606743</v>
      </c>
    </row>
    <row r="77" spans="1:4" x14ac:dyDescent="0.3">
      <c r="A77" s="49"/>
      <c r="B77" s="49"/>
      <c r="C77" s="50" t="s">
        <v>11</v>
      </c>
      <c r="D77" s="87">
        <v>4.2202047517867491</v>
      </c>
    </row>
    <row r="78" spans="1:4" x14ac:dyDescent="0.3">
      <c r="A78" s="49"/>
      <c r="B78" s="49"/>
      <c r="C78" s="50" t="s">
        <v>12</v>
      </c>
      <c r="D78" s="87">
        <v>4.6052532550613385</v>
      </c>
    </row>
    <row r="79" spans="1:4" x14ac:dyDescent="0.3">
      <c r="A79" s="46">
        <v>2015</v>
      </c>
      <c r="B79" s="46" t="s">
        <v>13</v>
      </c>
      <c r="C79" s="46" t="s">
        <v>9</v>
      </c>
      <c r="D79" s="86" t="s">
        <v>14</v>
      </c>
    </row>
    <row r="80" spans="1:4" x14ac:dyDescent="0.3">
      <c r="A80" s="49"/>
      <c r="B80" s="49"/>
      <c r="C80" s="50" t="s">
        <v>10</v>
      </c>
      <c r="D80" s="87">
        <v>2.2265193370165748</v>
      </c>
    </row>
    <row r="81" spans="1:4" x14ac:dyDescent="0.3">
      <c r="A81" s="49"/>
      <c r="B81" s="49"/>
      <c r="C81" s="50" t="s">
        <v>11</v>
      </c>
      <c r="D81" s="87">
        <v>2.332005033557047</v>
      </c>
    </row>
    <row r="82" spans="1:4" x14ac:dyDescent="0.3">
      <c r="A82" s="49"/>
      <c r="B82" s="49"/>
      <c r="C82" s="50" t="s">
        <v>12</v>
      </c>
      <c r="D82" s="87">
        <v>2.3072925688550145</v>
      </c>
    </row>
    <row r="83" spans="1:4" x14ac:dyDescent="0.3">
      <c r="A83" s="49"/>
      <c r="B83" s="46" t="s">
        <v>8</v>
      </c>
      <c r="C83" s="46" t="s">
        <v>9</v>
      </c>
      <c r="D83" s="86" t="s">
        <v>14</v>
      </c>
    </row>
    <row r="84" spans="1:4" x14ac:dyDescent="0.3">
      <c r="A84" s="49"/>
      <c r="B84" s="49"/>
      <c r="C84" s="50" t="s">
        <v>10</v>
      </c>
      <c r="D84" s="87">
        <v>2.1676646706586826</v>
      </c>
    </row>
    <row r="85" spans="1:4" x14ac:dyDescent="0.3">
      <c r="A85" s="49"/>
      <c r="B85" s="49"/>
      <c r="C85" s="50" t="s">
        <v>11</v>
      </c>
      <c r="D85" s="87">
        <v>2.2430058555627848</v>
      </c>
    </row>
    <row r="86" spans="1:4" x14ac:dyDescent="0.3">
      <c r="A86" s="51"/>
      <c r="B86" s="51"/>
      <c r="C86" s="52" t="s">
        <v>12</v>
      </c>
      <c r="D86" s="88">
        <v>2.4289577464788734</v>
      </c>
    </row>
    <row r="87" spans="1:4" x14ac:dyDescent="0.3">
      <c r="D87"/>
    </row>
    <row r="88" spans="1:4" x14ac:dyDescent="0.3">
      <c r="D88"/>
    </row>
    <row r="89" spans="1:4" x14ac:dyDescent="0.3">
      <c r="D89"/>
    </row>
    <row r="90" spans="1:4" x14ac:dyDescent="0.3">
      <c r="D90"/>
    </row>
    <row r="91" spans="1:4" x14ac:dyDescent="0.3">
      <c r="D91"/>
    </row>
    <row r="92" spans="1:4" x14ac:dyDescent="0.3">
      <c r="D92"/>
    </row>
    <row r="93" spans="1:4" x14ac:dyDescent="0.3">
      <c r="D93"/>
    </row>
    <row r="94" spans="1:4" x14ac:dyDescent="0.3">
      <c r="D94"/>
    </row>
    <row r="95" spans="1:4" x14ac:dyDescent="0.3">
      <c r="D95"/>
    </row>
    <row r="96" spans="1:4" x14ac:dyDescent="0.3">
      <c r="D96"/>
    </row>
    <row r="97" spans="4:4" x14ac:dyDescent="0.3">
      <c r="D97"/>
    </row>
    <row r="98" spans="4:4" x14ac:dyDescent="0.3">
      <c r="D98"/>
    </row>
    <row r="99" spans="4:4" x14ac:dyDescent="0.3">
      <c r="D99"/>
    </row>
    <row r="100" spans="4:4" x14ac:dyDescent="0.3">
      <c r="D100"/>
    </row>
    <row r="101" spans="4:4" x14ac:dyDescent="0.3">
      <c r="D101"/>
    </row>
    <row r="102" spans="4:4" x14ac:dyDescent="0.3">
      <c r="D102"/>
    </row>
    <row r="103" spans="4:4" x14ac:dyDescent="0.3">
      <c r="D103"/>
    </row>
    <row r="104" spans="4:4" x14ac:dyDescent="0.3">
      <c r="D104"/>
    </row>
    <row r="105" spans="4:4" x14ac:dyDescent="0.3">
      <c r="D105"/>
    </row>
    <row r="106" spans="4:4" x14ac:dyDescent="0.3">
      <c r="D106"/>
    </row>
    <row r="107" spans="4:4" x14ac:dyDescent="0.3">
      <c r="D107"/>
    </row>
    <row r="108" spans="4:4" x14ac:dyDescent="0.3">
      <c r="D108"/>
    </row>
    <row r="109" spans="4:4" x14ac:dyDescent="0.3">
      <c r="D109"/>
    </row>
    <row r="110" spans="4:4" x14ac:dyDescent="0.3">
      <c r="D110"/>
    </row>
    <row r="111" spans="4:4" x14ac:dyDescent="0.3">
      <c r="D111"/>
    </row>
    <row r="112" spans="4:4" x14ac:dyDescent="0.3">
      <c r="D112"/>
    </row>
    <row r="113" spans="4:4" x14ac:dyDescent="0.3">
      <c r="D113"/>
    </row>
    <row r="114" spans="4:4" x14ac:dyDescent="0.3">
      <c r="D114"/>
    </row>
    <row r="115" spans="4:4" x14ac:dyDescent="0.3">
      <c r="D115"/>
    </row>
    <row r="116" spans="4:4" x14ac:dyDescent="0.3">
      <c r="D116"/>
    </row>
    <row r="117" spans="4:4" x14ac:dyDescent="0.3">
      <c r="D117"/>
    </row>
    <row r="118" spans="4:4" x14ac:dyDescent="0.3">
      <c r="D118"/>
    </row>
    <row r="119" spans="4:4" x14ac:dyDescent="0.3">
      <c r="D119"/>
    </row>
    <row r="120" spans="4:4" x14ac:dyDescent="0.3">
      <c r="D120"/>
    </row>
    <row r="121" spans="4:4" x14ac:dyDescent="0.3">
      <c r="D121"/>
    </row>
    <row r="122" spans="4:4" x14ac:dyDescent="0.3">
      <c r="D122"/>
    </row>
    <row r="123" spans="4:4" x14ac:dyDescent="0.3">
      <c r="D123"/>
    </row>
    <row r="124" spans="4:4" x14ac:dyDescent="0.3">
      <c r="D124"/>
    </row>
    <row r="125" spans="4:4" x14ac:dyDescent="0.3">
      <c r="D125"/>
    </row>
    <row r="126" spans="4:4" x14ac:dyDescent="0.3">
      <c r="D126"/>
    </row>
    <row r="127" spans="4:4" x14ac:dyDescent="0.3">
      <c r="D127"/>
    </row>
    <row r="128" spans="4:4" x14ac:dyDescent="0.3">
      <c r="D128"/>
    </row>
    <row r="129" spans="4:4" x14ac:dyDescent="0.3">
      <c r="D129"/>
    </row>
    <row r="130" spans="4:4" x14ac:dyDescent="0.3">
      <c r="D130"/>
    </row>
    <row r="131" spans="4:4" x14ac:dyDescent="0.3">
      <c r="D131"/>
    </row>
    <row r="132" spans="4:4" x14ac:dyDescent="0.3">
      <c r="D132"/>
    </row>
    <row r="133" spans="4:4" x14ac:dyDescent="0.3">
      <c r="D133"/>
    </row>
    <row r="134" spans="4:4" x14ac:dyDescent="0.3">
      <c r="D134"/>
    </row>
    <row r="135" spans="4:4" x14ac:dyDescent="0.3">
      <c r="D135"/>
    </row>
    <row r="136" spans="4:4" x14ac:dyDescent="0.3">
      <c r="D136"/>
    </row>
    <row r="137" spans="4:4" x14ac:dyDescent="0.3">
      <c r="D137"/>
    </row>
    <row r="138" spans="4:4" x14ac:dyDescent="0.3">
      <c r="D138"/>
    </row>
    <row r="139" spans="4:4" x14ac:dyDescent="0.3">
      <c r="D139"/>
    </row>
    <row r="140" spans="4:4" x14ac:dyDescent="0.3">
      <c r="D140"/>
    </row>
    <row r="141" spans="4:4" x14ac:dyDescent="0.3">
      <c r="D141"/>
    </row>
    <row r="142" spans="4:4" x14ac:dyDescent="0.3">
      <c r="D142"/>
    </row>
    <row r="143" spans="4:4" x14ac:dyDescent="0.3">
      <c r="D143"/>
    </row>
    <row r="144" spans="4:4" x14ac:dyDescent="0.3">
      <c r="D144"/>
    </row>
    <row r="145" spans="4:4" x14ac:dyDescent="0.3">
      <c r="D145"/>
    </row>
    <row r="146" spans="4:4" x14ac:dyDescent="0.3">
      <c r="D146"/>
    </row>
    <row r="147" spans="4:4" x14ac:dyDescent="0.3">
      <c r="D147"/>
    </row>
    <row r="148" spans="4:4" x14ac:dyDescent="0.3">
      <c r="D148"/>
    </row>
    <row r="149" spans="4:4" x14ac:dyDescent="0.3">
      <c r="D149"/>
    </row>
    <row r="150" spans="4:4" x14ac:dyDescent="0.3">
      <c r="D150"/>
    </row>
    <row r="151" spans="4:4" x14ac:dyDescent="0.3">
      <c r="D151"/>
    </row>
    <row r="152" spans="4:4" x14ac:dyDescent="0.3">
      <c r="D152"/>
    </row>
    <row r="153" spans="4:4" x14ac:dyDescent="0.3">
      <c r="D153"/>
    </row>
    <row r="154" spans="4:4" x14ac:dyDescent="0.3">
      <c r="D154"/>
    </row>
    <row r="155" spans="4:4" x14ac:dyDescent="0.3">
      <c r="D155"/>
    </row>
    <row r="156" spans="4:4" x14ac:dyDescent="0.3">
      <c r="D156"/>
    </row>
    <row r="157" spans="4:4" x14ac:dyDescent="0.3">
      <c r="D157"/>
    </row>
    <row r="158" spans="4:4" x14ac:dyDescent="0.3">
      <c r="D158"/>
    </row>
    <row r="159" spans="4:4" x14ac:dyDescent="0.3">
      <c r="D159"/>
    </row>
    <row r="160" spans="4:4" x14ac:dyDescent="0.3">
      <c r="D160"/>
    </row>
    <row r="161" spans="4:4" x14ac:dyDescent="0.3">
      <c r="D161"/>
    </row>
    <row r="162" spans="4:4" x14ac:dyDescent="0.3">
      <c r="D162"/>
    </row>
    <row r="163" spans="4:4" x14ac:dyDescent="0.3">
      <c r="D163"/>
    </row>
    <row r="164" spans="4:4" x14ac:dyDescent="0.3">
      <c r="D164"/>
    </row>
    <row r="165" spans="4:4" x14ac:dyDescent="0.3">
      <c r="D165"/>
    </row>
    <row r="166" spans="4:4" x14ac:dyDescent="0.3">
      <c r="D166"/>
    </row>
    <row r="167" spans="4:4" x14ac:dyDescent="0.3">
      <c r="D167"/>
    </row>
    <row r="168" spans="4:4" x14ac:dyDescent="0.3">
      <c r="D168"/>
    </row>
    <row r="169" spans="4:4" x14ac:dyDescent="0.3">
      <c r="D169"/>
    </row>
    <row r="170" spans="4:4" x14ac:dyDescent="0.3">
      <c r="D170"/>
    </row>
    <row r="171" spans="4:4" x14ac:dyDescent="0.3">
      <c r="D171"/>
    </row>
    <row r="172" spans="4:4" x14ac:dyDescent="0.3">
      <c r="D172"/>
    </row>
    <row r="173" spans="4:4" x14ac:dyDescent="0.3">
      <c r="D173"/>
    </row>
    <row r="174" spans="4:4" x14ac:dyDescent="0.3">
      <c r="D174"/>
    </row>
    <row r="175" spans="4:4" x14ac:dyDescent="0.3">
      <c r="D175"/>
    </row>
    <row r="176" spans="4:4" x14ac:dyDescent="0.3">
      <c r="D176"/>
    </row>
    <row r="177" spans="4:4" x14ac:dyDescent="0.3">
      <c r="D177"/>
    </row>
    <row r="178" spans="4:4" x14ac:dyDescent="0.3">
      <c r="D178"/>
    </row>
    <row r="179" spans="4:4" x14ac:dyDescent="0.3">
      <c r="D179"/>
    </row>
    <row r="180" spans="4:4" x14ac:dyDescent="0.3">
      <c r="D180"/>
    </row>
    <row r="181" spans="4:4" x14ac:dyDescent="0.3">
      <c r="D181"/>
    </row>
    <row r="182" spans="4:4" x14ac:dyDescent="0.3">
      <c r="D182"/>
    </row>
    <row r="183" spans="4:4" x14ac:dyDescent="0.3">
      <c r="D183"/>
    </row>
    <row r="184" spans="4:4" x14ac:dyDescent="0.3">
      <c r="D184"/>
    </row>
    <row r="185" spans="4:4" x14ac:dyDescent="0.3">
      <c r="D185"/>
    </row>
    <row r="186" spans="4:4" x14ac:dyDescent="0.3">
      <c r="D186"/>
    </row>
    <row r="187" spans="4:4" x14ac:dyDescent="0.3">
      <c r="D187"/>
    </row>
    <row r="188" spans="4:4" x14ac:dyDescent="0.3">
      <c r="D188"/>
    </row>
    <row r="189" spans="4:4" x14ac:dyDescent="0.3">
      <c r="D189"/>
    </row>
    <row r="190" spans="4:4" x14ac:dyDescent="0.3">
      <c r="D190"/>
    </row>
    <row r="191" spans="4:4" x14ac:dyDescent="0.3">
      <c r="D191"/>
    </row>
    <row r="192" spans="4:4" x14ac:dyDescent="0.3">
      <c r="D192"/>
    </row>
    <row r="193" spans="4:4" x14ac:dyDescent="0.3">
      <c r="D193"/>
    </row>
    <row r="194" spans="4:4" x14ac:dyDescent="0.3">
      <c r="D194"/>
    </row>
    <row r="195" spans="4:4" x14ac:dyDescent="0.3">
      <c r="D195"/>
    </row>
    <row r="196" spans="4:4" x14ac:dyDescent="0.3">
      <c r="D196"/>
    </row>
    <row r="197" spans="4:4" x14ac:dyDescent="0.3">
      <c r="D197"/>
    </row>
    <row r="198" spans="4:4" x14ac:dyDescent="0.3">
      <c r="D198"/>
    </row>
    <row r="199" spans="4:4" x14ac:dyDescent="0.3">
      <c r="D199"/>
    </row>
    <row r="200" spans="4:4" x14ac:dyDescent="0.3">
      <c r="D200"/>
    </row>
    <row r="201" spans="4:4" x14ac:dyDescent="0.3">
      <c r="D201"/>
    </row>
    <row r="202" spans="4:4" x14ac:dyDescent="0.3">
      <c r="D202"/>
    </row>
    <row r="203" spans="4:4" x14ac:dyDescent="0.3">
      <c r="D203"/>
    </row>
    <row r="204" spans="4:4" x14ac:dyDescent="0.3">
      <c r="D204"/>
    </row>
    <row r="205" spans="4:4" x14ac:dyDescent="0.3">
      <c r="D205"/>
    </row>
    <row r="206" spans="4:4" x14ac:dyDescent="0.3">
      <c r="D206"/>
    </row>
    <row r="207" spans="4:4" x14ac:dyDescent="0.3">
      <c r="D207"/>
    </row>
    <row r="208" spans="4:4" x14ac:dyDescent="0.3">
      <c r="D208"/>
    </row>
    <row r="209" spans="4:4" x14ac:dyDescent="0.3">
      <c r="D209"/>
    </row>
    <row r="210" spans="4:4" x14ac:dyDescent="0.3">
      <c r="D210"/>
    </row>
    <row r="211" spans="4:4" x14ac:dyDescent="0.3">
      <c r="D211"/>
    </row>
    <row r="212" spans="4:4" x14ac:dyDescent="0.3">
      <c r="D212"/>
    </row>
    <row r="213" spans="4:4" x14ac:dyDescent="0.3">
      <c r="D213"/>
    </row>
    <row r="214" spans="4:4" x14ac:dyDescent="0.3">
      <c r="D214"/>
    </row>
    <row r="215" spans="4:4" x14ac:dyDescent="0.3">
      <c r="D215"/>
    </row>
    <row r="216" spans="4:4" x14ac:dyDescent="0.3">
      <c r="D216"/>
    </row>
    <row r="217" spans="4:4" x14ac:dyDescent="0.3">
      <c r="D217"/>
    </row>
    <row r="218" spans="4:4" x14ac:dyDescent="0.3">
      <c r="D218"/>
    </row>
    <row r="219" spans="4:4" x14ac:dyDescent="0.3">
      <c r="D219"/>
    </row>
    <row r="220" spans="4:4" x14ac:dyDescent="0.3">
      <c r="D220"/>
    </row>
    <row r="221" spans="4:4" x14ac:dyDescent="0.3">
      <c r="D221"/>
    </row>
    <row r="222" spans="4:4" x14ac:dyDescent="0.3">
      <c r="D222"/>
    </row>
    <row r="223" spans="4:4" x14ac:dyDescent="0.3">
      <c r="D223"/>
    </row>
    <row r="224" spans="4:4" x14ac:dyDescent="0.3">
      <c r="D224"/>
    </row>
    <row r="225" spans="4:4" x14ac:dyDescent="0.3">
      <c r="D225"/>
    </row>
    <row r="226" spans="4:4" x14ac:dyDescent="0.3">
      <c r="D226"/>
    </row>
    <row r="227" spans="4:4" x14ac:dyDescent="0.3">
      <c r="D227"/>
    </row>
    <row r="228" spans="4:4" x14ac:dyDescent="0.3">
      <c r="D228"/>
    </row>
    <row r="229" spans="4:4" x14ac:dyDescent="0.3">
      <c r="D229"/>
    </row>
    <row r="230" spans="4:4" x14ac:dyDescent="0.3">
      <c r="D230"/>
    </row>
    <row r="231" spans="4:4" x14ac:dyDescent="0.3">
      <c r="D231"/>
    </row>
    <row r="232" spans="4:4" x14ac:dyDescent="0.3">
      <c r="D232"/>
    </row>
    <row r="233" spans="4:4" x14ac:dyDescent="0.3">
      <c r="D233"/>
    </row>
    <row r="234" spans="4:4" x14ac:dyDescent="0.3">
      <c r="D234"/>
    </row>
    <row r="235" spans="4:4" x14ac:dyDescent="0.3">
      <c r="D235"/>
    </row>
    <row r="236" spans="4:4" x14ac:dyDescent="0.3">
      <c r="D236"/>
    </row>
    <row r="237" spans="4:4" x14ac:dyDescent="0.3">
      <c r="D237"/>
    </row>
    <row r="238" spans="4:4" x14ac:dyDescent="0.3">
      <c r="D238"/>
    </row>
    <row r="239" spans="4:4" x14ac:dyDescent="0.3">
      <c r="D239"/>
    </row>
    <row r="240" spans="4:4" x14ac:dyDescent="0.3">
      <c r="D240"/>
    </row>
    <row r="241" spans="4:4" x14ac:dyDescent="0.3">
      <c r="D241"/>
    </row>
    <row r="242" spans="4:4" x14ac:dyDescent="0.3">
      <c r="D242"/>
    </row>
    <row r="243" spans="4:4" x14ac:dyDescent="0.3">
      <c r="D243"/>
    </row>
    <row r="244" spans="4:4" x14ac:dyDescent="0.3">
      <c r="D244"/>
    </row>
    <row r="245" spans="4:4" x14ac:dyDescent="0.3">
      <c r="D245"/>
    </row>
    <row r="246" spans="4:4" x14ac:dyDescent="0.3">
      <c r="D246"/>
    </row>
    <row r="247" spans="4:4" x14ac:dyDescent="0.3">
      <c r="D247"/>
    </row>
    <row r="248" spans="4:4" x14ac:dyDescent="0.3">
      <c r="D248"/>
    </row>
    <row r="249" spans="4:4" x14ac:dyDescent="0.3">
      <c r="D249"/>
    </row>
    <row r="250" spans="4:4" x14ac:dyDescent="0.3">
      <c r="D250"/>
    </row>
    <row r="251" spans="4:4" x14ac:dyDescent="0.3">
      <c r="D251"/>
    </row>
    <row r="252" spans="4:4" x14ac:dyDescent="0.3">
      <c r="D252"/>
    </row>
    <row r="253" spans="4:4" x14ac:dyDescent="0.3">
      <c r="D253"/>
    </row>
    <row r="254" spans="4:4" x14ac:dyDescent="0.3">
      <c r="D254"/>
    </row>
    <row r="255" spans="4:4" x14ac:dyDescent="0.3">
      <c r="D255"/>
    </row>
    <row r="256" spans="4:4" x14ac:dyDescent="0.3">
      <c r="D256"/>
    </row>
    <row r="257" spans="4:4" x14ac:dyDescent="0.3">
      <c r="D257"/>
    </row>
    <row r="258" spans="4:4" x14ac:dyDescent="0.3">
      <c r="D258"/>
    </row>
    <row r="259" spans="4:4" x14ac:dyDescent="0.3">
      <c r="D259"/>
    </row>
    <row r="260" spans="4:4" x14ac:dyDescent="0.3">
      <c r="D260"/>
    </row>
    <row r="261" spans="4:4" x14ac:dyDescent="0.3">
      <c r="D261"/>
    </row>
    <row r="262" spans="4:4" x14ac:dyDescent="0.3">
      <c r="D262"/>
    </row>
    <row r="263" spans="4:4" x14ac:dyDescent="0.3">
      <c r="D263"/>
    </row>
    <row r="264" spans="4:4" x14ac:dyDescent="0.3">
      <c r="D264"/>
    </row>
    <row r="265" spans="4:4" x14ac:dyDescent="0.3">
      <c r="D265"/>
    </row>
    <row r="266" spans="4:4" x14ac:dyDescent="0.3">
      <c r="D266"/>
    </row>
    <row r="267" spans="4:4" x14ac:dyDescent="0.3">
      <c r="D267"/>
    </row>
    <row r="268" spans="4:4" x14ac:dyDescent="0.3">
      <c r="D268"/>
    </row>
    <row r="269" spans="4:4" x14ac:dyDescent="0.3">
      <c r="D269"/>
    </row>
    <row r="270" spans="4:4" x14ac:dyDescent="0.3">
      <c r="D270"/>
    </row>
    <row r="271" spans="4:4" x14ac:dyDescent="0.3">
      <c r="D271"/>
    </row>
    <row r="272" spans="4:4" x14ac:dyDescent="0.3">
      <c r="D272"/>
    </row>
    <row r="273" spans="4:4" x14ac:dyDescent="0.3">
      <c r="D273"/>
    </row>
    <row r="274" spans="4:4" x14ac:dyDescent="0.3">
      <c r="D274"/>
    </row>
    <row r="275" spans="4:4" x14ac:dyDescent="0.3">
      <c r="D275"/>
    </row>
    <row r="276" spans="4:4" x14ac:dyDescent="0.3">
      <c r="D276"/>
    </row>
    <row r="277" spans="4:4" x14ac:dyDescent="0.3">
      <c r="D277"/>
    </row>
    <row r="278" spans="4:4" x14ac:dyDescent="0.3">
      <c r="D278"/>
    </row>
    <row r="279" spans="4:4" x14ac:dyDescent="0.3">
      <c r="D279"/>
    </row>
    <row r="280" spans="4:4" x14ac:dyDescent="0.3">
      <c r="D280"/>
    </row>
    <row r="281" spans="4:4" x14ac:dyDescent="0.3">
      <c r="D281"/>
    </row>
    <row r="282" spans="4:4" x14ac:dyDescent="0.3">
      <c r="D282"/>
    </row>
    <row r="283" spans="4:4" x14ac:dyDescent="0.3">
      <c r="D283"/>
    </row>
    <row r="284" spans="4:4" x14ac:dyDescent="0.3">
      <c r="D284"/>
    </row>
    <row r="285" spans="4:4" x14ac:dyDescent="0.3">
      <c r="D285"/>
    </row>
    <row r="286" spans="4:4" x14ac:dyDescent="0.3">
      <c r="D286"/>
    </row>
    <row r="287" spans="4:4" x14ac:dyDescent="0.3">
      <c r="D287"/>
    </row>
    <row r="288" spans="4:4" x14ac:dyDescent="0.3">
      <c r="D288"/>
    </row>
    <row r="289" spans="4:4" x14ac:dyDescent="0.3">
      <c r="D289"/>
    </row>
    <row r="290" spans="4:4" x14ac:dyDescent="0.3">
      <c r="D290"/>
    </row>
    <row r="291" spans="4:4" x14ac:dyDescent="0.3">
      <c r="D291"/>
    </row>
    <row r="292" spans="4:4" x14ac:dyDescent="0.3">
      <c r="D292"/>
    </row>
    <row r="293" spans="4:4" x14ac:dyDescent="0.3">
      <c r="D293"/>
    </row>
    <row r="294" spans="4:4" x14ac:dyDescent="0.3">
      <c r="D294"/>
    </row>
    <row r="295" spans="4:4" x14ac:dyDescent="0.3">
      <c r="D295"/>
    </row>
    <row r="296" spans="4:4" x14ac:dyDescent="0.3">
      <c r="D296"/>
    </row>
    <row r="297" spans="4:4" x14ac:dyDescent="0.3">
      <c r="D297"/>
    </row>
    <row r="298" spans="4:4" x14ac:dyDescent="0.3">
      <c r="D298"/>
    </row>
    <row r="299" spans="4:4" x14ac:dyDescent="0.3">
      <c r="D299"/>
    </row>
    <row r="300" spans="4:4" x14ac:dyDescent="0.3">
      <c r="D300"/>
    </row>
    <row r="301" spans="4:4" x14ac:dyDescent="0.3">
      <c r="D301"/>
    </row>
    <row r="302" spans="4:4" x14ac:dyDescent="0.3">
      <c r="D302"/>
    </row>
    <row r="303" spans="4:4" x14ac:dyDescent="0.3">
      <c r="D303"/>
    </row>
    <row r="304" spans="4:4" x14ac:dyDescent="0.3">
      <c r="D304"/>
    </row>
    <row r="305" spans="4:4" x14ac:dyDescent="0.3">
      <c r="D305"/>
    </row>
    <row r="306" spans="4:4" x14ac:dyDescent="0.3">
      <c r="D306"/>
    </row>
    <row r="307" spans="4:4" x14ac:dyDescent="0.3">
      <c r="D307"/>
    </row>
    <row r="308" spans="4:4" x14ac:dyDescent="0.3">
      <c r="D308"/>
    </row>
    <row r="309" spans="4:4" x14ac:dyDescent="0.3">
      <c r="D309"/>
    </row>
    <row r="310" spans="4:4" x14ac:dyDescent="0.3">
      <c r="D310"/>
    </row>
    <row r="311" spans="4:4" x14ac:dyDescent="0.3">
      <c r="D311"/>
    </row>
    <row r="312" spans="4:4" x14ac:dyDescent="0.3">
      <c r="D312"/>
    </row>
    <row r="313" spans="4:4" x14ac:dyDescent="0.3">
      <c r="D313"/>
    </row>
    <row r="314" spans="4:4" x14ac:dyDescent="0.3">
      <c r="D314"/>
    </row>
    <row r="315" spans="4:4" x14ac:dyDescent="0.3">
      <c r="D315"/>
    </row>
    <row r="316" spans="4:4" x14ac:dyDescent="0.3">
      <c r="D316"/>
    </row>
    <row r="317" spans="4:4" x14ac:dyDescent="0.3">
      <c r="D317"/>
    </row>
    <row r="318" spans="4:4" x14ac:dyDescent="0.3">
      <c r="D318"/>
    </row>
    <row r="319" spans="4:4" x14ac:dyDescent="0.3">
      <c r="D319"/>
    </row>
    <row r="320" spans="4:4" x14ac:dyDescent="0.3">
      <c r="D320"/>
    </row>
    <row r="321" spans="4:4" x14ac:dyDescent="0.3">
      <c r="D321"/>
    </row>
    <row r="322" spans="4:4" x14ac:dyDescent="0.3">
      <c r="D322"/>
    </row>
    <row r="323" spans="4:4" x14ac:dyDescent="0.3">
      <c r="D323"/>
    </row>
    <row r="324" spans="4:4" x14ac:dyDescent="0.3">
      <c r="D324"/>
    </row>
    <row r="325" spans="4:4" x14ac:dyDescent="0.3">
      <c r="D325"/>
    </row>
    <row r="326" spans="4:4" x14ac:dyDescent="0.3">
      <c r="D326"/>
    </row>
    <row r="327" spans="4:4" x14ac:dyDescent="0.3">
      <c r="D327"/>
    </row>
    <row r="328" spans="4:4" x14ac:dyDescent="0.3">
      <c r="D328"/>
    </row>
    <row r="329" spans="4:4" x14ac:dyDescent="0.3">
      <c r="D329"/>
    </row>
    <row r="330" spans="4:4" x14ac:dyDescent="0.3">
      <c r="D330"/>
    </row>
    <row r="331" spans="4:4" x14ac:dyDescent="0.3">
      <c r="D331"/>
    </row>
    <row r="332" spans="4:4" x14ac:dyDescent="0.3">
      <c r="D332"/>
    </row>
    <row r="333" spans="4:4" x14ac:dyDescent="0.3">
      <c r="D333"/>
    </row>
    <row r="334" spans="4:4" x14ac:dyDescent="0.3">
      <c r="D334"/>
    </row>
    <row r="335" spans="4:4" x14ac:dyDescent="0.3">
      <c r="D335"/>
    </row>
    <row r="336" spans="4:4" x14ac:dyDescent="0.3">
      <c r="D336"/>
    </row>
    <row r="337" spans="4:4" x14ac:dyDescent="0.3">
      <c r="D337"/>
    </row>
    <row r="338" spans="4:4" x14ac:dyDescent="0.3">
      <c r="D338"/>
    </row>
    <row r="339" spans="4:4" x14ac:dyDescent="0.3">
      <c r="D339"/>
    </row>
    <row r="340" spans="4:4" x14ac:dyDescent="0.3">
      <c r="D340"/>
    </row>
    <row r="341" spans="4:4" x14ac:dyDescent="0.3">
      <c r="D341"/>
    </row>
    <row r="342" spans="4:4" x14ac:dyDescent="0.3">
      <c r="D342"/>
    </row>
    <row r="343" spans="4:4" x14ac:dyDescent="0.3">
      <c r="D343"/>
    </row>
    <row r="344" spans="4:4" x14ac:dyDescent="0.3">
      <c r="D344"/>
    </row>
    <row r="345" spans="4:4" x14ac:dyDescent="0.3">
      <c r="D345"/>
    </row>
    <row r="346" spans="4:4" x14ac:dyDescent="0.3">
      <c r="D346"/>
    </row>
    <row r="347" spans="4:4" x14ac:dyDescent="0.3">
      <c r="D347"/>
    </row>
    <row r="348" spans="4:4" x14ac:dyDescent="0.3">
      <c r="D348"/>
    </row>
    <row r="349" spans="4:4" x14ac:dyDescent="0.3">
      <c r="D349"/>
    </row>
    <row r="350" spans="4:4" x14ac:dyDescent="0.3">
      <c r="D350"/>
    </row>
    <row r="351" spans="4:4" x14ac:dyDescent="0.3">
      <c r="D351"/>
    </row>
    <row r="352" spans="4:4" x14ac:dyDescent="0.3">
      <c r="D352"/>
    </row>
    <row r="353" spans="4:4" x14ac:dyDescent="0.3">
      <c r="D353"/>
    </row>
    <row r="354" spans="4:4" x14ac:dyDescent="0.3">
      <c r="D354"/>
    </row>
    <row r="355" spans="4:4" x14ac:dyDescent="0.3">
      <c r="D355"/>
    </row>
    <row r="356" spans="4:4" x14ac:dyDescent="0.3">
      <c r="D356"/>
    </row>
    <row r="357" spans="4:4" x14ac:dyDescent="0.3">
      <c r="D357"/>
    </row>
    <row r="358" spans="4:4" x14ac:dyDescent="0.3">
      <c r="D358"/>
    </row>
    <row r="359" spans="4:4" x14ac:dyDescent="0.3">
      <c r="D359"/>
    </row>
    <row r="360" spans="4:4" x14ac:dyDescent="0.3">
      <c r="D360"/>
    </row>
    <row r="361" spans="4:4" x14ac:dyDescent="0.3">
      <c r="D361"/>
    </row>
    <row r="362" spans="4:4" x14ac:dyDescent="0.3">
      <c r="D362"/>
    </row>
    <row r="363" spans="4:4" x14ac:dyDescent="0.3">
      <c r="D363"/>
    </row>
    <row r="364" spans="4:4" x14ac:dyDescent="0.3">
      <c r="D364"/>
    </row>
    <row r="365" spans="4:4" x14ac:dyDescent="0.3">
      <c r="D365"/>
    </row>
    <row r="366" spans="4:4" x14ac:dyDescent="0.3">
      <c r="D366"/>
    </row>
    <row r="367" spans="4:4" x14ac:dyDescent="0.3">
      <c r="D367"/>
    </row>
    <row r="368" spans="4:4" x14ac:dyDescent="0.3">
      <c r="D368"/>
    </row>
    <row r="369" spans="4:4" x14ac:dyDescent="0.3">
      <c r="D369"/>
    </row>
    <row r="370" spans="4:4" x14ac:dyDescent="0.3">
      <c r="D370"/>
    </row>
    <row r="371" spans="4:4" x14ac:dyDescent="0.3">
      <c r="D371"/>
    </row>
    <row r="372" spans="4:4" x14ac:dyDescent="0.3">
      <c r="D372"/>
    </row>
    <row r="373" spans="4:4" x14ac:dyDescent="0.3">
      <c r="D373"/>
    </row>
    <row r="374" spans="4:4" x14ac:dyDescent="0.3">
      <c r="D374"/>
    </row>
    <row r="375" spans="4:4" x14ac:dyDescent="0.3">
      <c r="D375"/>
    </row>
    <row r="376" spans="4:4" x14ac:dyDescent="0.3">
      <c r="D376"/>
    </row>
    <row r="377" spans="4:4" x14ac:dyDescent="0.3">
      <c r="D377"/>
    </row>
    <row r="378" spans="4:4" x14ac:dyDescent="0.3">
      <c r="D378"/>
    </row>
    <row r="379" spans="4:4" x14ac:dyDescent="0.3">
      <c r="D379"/>
    </row>
    <row r="380" spans="4:4" x14ac:dyDescent="0.3">
      <c r="D380"/>
    </row>
    <row r="381" spans="4:4" x14ac:dyDescent="0.3">
      <c r="D381"/>
    </row>
    <row r="382" spans="4:4" x14ac:dyDescent="0.3">
      <c r="D382"/>
    </row>
    <row r="383" spans="4:4" x14ac:dyDescent="0.3">
      <c r="D383"/>
    </row>
    <row r="384" spans="4:4" x14ac:dyDescent="0.3">
      <c r="D384"/>
    </row>
    <row r="385" spans="4:4" x14ac:dyDescent="0.3">
      <c r="D385"/>
    </row>
    <row r="386" spans="4:4" x14ac:dyDescent="0.3">
      <c r="D386"/>
    </row>
    <row r="387" spans="4:4" x14ac:dyDescent="0.3">
      <c r="D387"/>
    </row>
    <row r="388" spans="4:4" x14ac:dyDescent="0.3">
      <c r="D388"/>
    </row>
    <row r="389" spans="4:4" x14ac:dyDescent="0.3">
      <c r="D389"/>
    </row>
    <row r="390" spans="4:4" x14ac:dyDescent="0.3">
      <c r="D390"/>
    </row>
    <row r="391" spans="4:4" x14ac:dyDescent="0.3">
      <c r="D391"/>
    </row>
    <row r="392" spans="4:4" x14ac:dyDescent="0.3">
      <c r="D392"/>
    </row>
    <row r="393" spans="4:4" x14ac:dyDescent="0.3">
      <c r="D393"/>
    </row>
    <row r="394" spans="4:4" x14ac:dyDescent="0.3">
      <c r="D394"/>
    </row>
    <row r="395" spans="4:4" x14ac:dyDescent="0.3">
      <c r="D395"/>
    </row>
    <row r="396" spans="4:4" x14ac:dyDescent="0.3">
      <c r="D396"/>
    </row>
    <row r="397" spans="4:4" x14ac:dyDescent="0.3">
      <c r="D397"/>
    </row>
    <row r="398" spans="4:4" x14ac:dyDescent="0.3">
      <c r="D398"/>
    </row>
    <row r="399" spans="4:4" x14ac:dyDescent="0.3">
      <c r="D399"/>
    </row>
    <row r="400" spans="4:4" x14ac:dyDescent="0.3">
      <c r="D400"/>
    </row>
    <row r="401" spans="4:4" x14ac:dyDescent="0.3">
      <c r="D401"/>
    </row>
    <row r="402" spans="4:4" x14ac:dyDescent="0.3">
      <c r="D402"/>
    </row>
    <row r="403" spans="4:4" x14ac:dyDescent="0.3">
      <c r="D403"/>
    </row>
    <row r="404" spans="4:4" x14ac:dyDescent="0.3">
      <c r="D404"/>
    </row>
    <row r="405" spans="4:4" x14ac:dyDescent="0.3">
      <c r="D405"/>
    </row>
    <row r="406" spans="4:4" x14ac:dyDescent="0.3">
      <c r="D406"/>
    </row>
    <row r="407" spans="4:4" x14ac:dyDescent="0.3">
      <c r="D407"/>
    </row>
    <row r="408" spans="4:4" x14ac:dyDescent="0.3">
      <c r="D408"/>
    </row>
    <row r="409" spans="4:4" x14ac:dyDescent="0.3">
      <c r="D409"/>
    </row>
    <row r="410" spans="4:4" x14ac:dyDescent="0.3">
      <c r="D410"/>
    </row>
    <row r="411" spans="4:4" x14ac:dyDescent="0.3">
      <c r="D411"/>
    </row>
    <row r="412" spans="4:4" x14ac:dyDescent="0.3">
      <c r="D412"/>
    </row>
    <row r="413" spans="4:4" x14ac:dyDescent="0.3">
      <c r="D413"/>
    </row>
    <row r="414" spans="4:4" x14ac:dyDescent="0.3">
      <c r="D414"/>
    </row>
    <row r="415" spans="4:4" x14ac:dyDescent="0.3">
      <c r="D415"/>
    </row>
    <row r="416" spans="4:4" x14ac:dyDescent="0.3">
      <c r="D416"/>
    </row>
    <row r="417" spans="4:4" x14ac:dyDescent="0.3">
      <c r="D417"/>
    </row>
    <row r="418" spans="4:4" x14ac:dyDescent="0.3">
      <c r="D418"/>
    </row>
    <row r="419" spans="4:4" x14ac:dyDescent="0.3">
      <c r="D419"/>
    </row>
    <row r="420" spans="4:4" x14ac:dyDescent="0.3">
      <c r="D420"/>
    </row>
    <row r="421" spans="4:4" x14ac:dyDescent="0.3">
      <c r="D421"/>
    </row>
    <row r="422" spans="4:4" x14ac:dyDescent="0.3">
      <c r="D422"/>
    </row>
    <row r="423" spans="4:4" x14ac:dyDescent="0.3">
      <c r="D423"/>
    </row>
    <row r="424" spans="4:4" x14ac:dyDescent="0.3">
      <c r="D424"/>
    </row>
    <row r="425" spans="4:4" x14ac:dyDescent="0.3">
      <c r="D425"/>
    </row>
    <row r="426" spans="4:4" x14ac:dyDescent="0.3">
      <c r="D426"/>
    </row>
    <row r="427" spans="4:4" x14ac:dyDescent="0.3">
      <c r="D427"/>
    </row>
    <row r="428" spans="4:4" x14ac:dyDescent="0.3">
      <c r="D428"/>
    </row>
    <row r="429" spans="4:4" x14ac:dyDescent="0.3">
      <c r="D429"/>
    </row>
    <row r="430" spans="4:4" x14ac:dyDescent="0.3">
      <c r="D430"/>
    </row>
    <row r="431" spans="4:4" x14ac:dyDescent="0.3">
      <c r="D431"/>
    </row>
    <row r="432" spans="4:4" x14ac:dyDescent="0.3">
      <c r="D432"/>
    </row>
    <row r="433" spans="4:4" x14ac:dyDescent="0.3">
      <c r="D433"/>
    </row>
    <row r="434" spans="4:4" x14ac:dyDescent="0.3">
      <c r="D434"/>
    </row>
    <row r="435" spans="4:4" x14ac:dyDescent="0.3">
      <c r="D435"/>
    </row>
    <row r="436" spans="4:4" x14ac:dyDescent="0.3">
      <c r="D436"/>
    </row>
    <row r="437" spans="4:4" x14ac:dyDescent="0.3">
      <c r="D437"/>
    </row>
    <row r="438" spans="4:4" x14ac:dyDescent="0.3">
      <c r="D438"/>
    </row>
    <row r="439" spans="4:4" x14ac:dyDescent="0.3">
      <c r="D439"/>
    </row>
    <row r="440" spans="4:4" x14ac:dyDescent="0.3">
      <c r="D440"/>
    </row>
    <row r="441" spans="4:4" x14ac:dyDescent="0.3">
      <c r="D441"/>
    </row>
    <row r="442" spans="4:4" x14ac:dyDescent="0.3">
      <c r="D442"/>
    </row>
    <row r="443" spans="4:4" x14ac:dyDescent="0.3">
      <c r="D443"/>
    </row>
    <row r="444" spans="4:4" x14ac:dyDescent="0.3">
      <c r="D444"/>
    </row>
    <row r="445" spans="4:4" x14ac:dyDescent="0.3">
      <c r="D445"/>
    </row>
    <row r="446" spans="4:4" x14ac:dyDescent="0.3">
      <c r="D446"/>
    </row>
    <row r="447" spans="4:4" x14ac:dyDescent="0.3">
      <c r="D447"/>
    </row>
    <row r="448" spans="4:4" x14ac:dyDescent="0.3">
      <c r="D448"/>
    </row>
    <row r="449" spans="4:4" x14ac:dyDescent="0.3">
      <c r="D449"/>
    </row>
    <row r="450" spans="4:4" x14ac:dyDescent="0.3">
      <c r="D450"/>
    </row>
    <row r="451" spans="4:4" x14ac:dyDescent="0.3">
      <c r="D451"/>
    </row>
    <row r="452" spans="4:4" x14ac:dyDescent="0.3">
      <c r="D452"/>
    </row>
    <row r="453" spans="4:4" x14ac:dyDescent="0.3">
      <c r="D453"/>
    </row>
    <row r="454" spans="4:4" x14ac:dyDescent="0.3">
      <c r="D454"/>
    </row>
    <row r="455" spans="4:4" x14ac:dyDescent="0.3">
      <c r="D455"/>
    </row>
    <row r="456" spans="4:4" x14ac:dyDescent="0.3">
      <c r="D456"/>
    </row>
    <row r="457" spans="4:4" x14ac:dyDescent="0.3">
      <c r="D457"/>
    </row>
    <row r="458" spans="4:4" x14ac:dyDescent="0.3">
      <c r="D458"/>
    </row>
    <row r="459" spans="4:4" x14ac:dyDescent="0.3">
      <c r="D459"/>
    </row>
    <row r="460" spans="4:4" x14ac:dyDescent="0.3">
      <c r="D460"/>
    </row>
    <row r="461" spans="4:4" x14ac:dyDescent="0.3">
      <c r="D461"/>
    </row>
    <row r="462" spans="4:4" x14ac:dyDescent="0.3">
      <c r="D462"/>
    </row>
    <row r="463" spans="4:4" x14ac:dyDescent="0.3">
      <c r="D463"/>
    </row>
    <row r="464" spans="4:4" x14ac:dyDescent="0.3">
      <c r="D464"/>
    </row>
    <row r="465" spans="4:4" x14ac:dyDescent="0.3">
      <c r="D465"/>
    </row>
    <row r="466" spans="4:4" x14ac:dyDescent="0.3">
      <c r="D466"/>
    </row>
    <row r="467" spans="4:4" x14ac:dyDescent="0.3">
      <c r="D467"/>
    </row>
    <row r="468" spans="4:4" x14ac:dyDescent="0.3">
      <c r="D468"/>
    </row>
    <row r="469" spans="4:4" x14ac:dyDescent="0.3">
      <c r="D469"/>
    </row>
    <row r="470" spans="4:4" x14ac:dyDescent="0.3">
      <c r="D470"/>
    </row>
    <row r="471" spans="4:4" x14ac:dyDescent="0.3">
      <c r="D471"/>
    </row>
    <row r="472" spans="4:4" x14ac:dyDescent="0.3">
      <c r="D472"/>
    </row>
    <row r="473" spans="4:4" x14ac:dyDescent="0.3">
      <c r="D473"/>
    </row>
    <row r="474" spans="4:4" x14ac:dyDescent="0.3">
      <c r="D474"/>
    </row>
    <row r="475" spans="4:4" x14ac:dyDescent="0.3">
      <c r="D475"/>
    </row>
    <row r="476" spans="4:4" x14ac:dyDescent="0.3">
      <c r="D476"/>
    </row>
    <row r="477" spans="4:4" x14ac:dyDescent="0.3">
      <c r="D477"/>
    </row>
    <row r="478" spans="4:4" x14ac:dyDescent="0.3">
      <c r="D478"/>
    </row>
    <row r="479" spans="4:4" x14ac:dyDescent="0.3">
      <c r="D479"/>
    </row>
    <row r="480" spans="4:4" x14ac:dyDescent="0.3">
      <c r="D480"/>
    </row>
    <row r="481" spans="4:4" x14ac:dyDescent="0.3">
      <c r="D481"/>
    </row>
    <row r="482" spans="4:4" x14ac:dyDescent="0.3">
      <c r="D482"/>
    </row>
    <row r="483" spans="4:4" x14ac:dyDescent="0.3">
      <c r="D483"/>
    </row>
    <row r="484" spans="4:4" x14ac:dyDescent="0.3">
      <c r="D484"/>
    </row>
    <row r="485" spans="4:4" x14ac:dyDescent="0.3">
      <c r="D485"/>
    </row>
    <row r="486" spans="4:4" x14ac:dyDescent="0.3">
      <c r="D486"/>
    </row>
    <row r="487" spans="4:4" x14ac:dyDescent="0.3">
      <c r="D487"/>
    </row>
    <row r="488" spans="4:4" x14ac:dyDescent="0.3">
      <c r="D488"/>
    </row>
    <row r="489" spans="4:4" x14ac:dyDescent="0.3">
      <c r="D489"/>
    </row>
    <row r="490" spans="4:4" x14ac:dyDescent="0.3">
      <c r="D490"/>
    </row>
    <row r="491" spans="4:4" x14ac:dyDescent="0.3">
      <c r="D491"/>
    </row>
    <row r="492" spans="4:4" x14ac:dyDescent="0.3">
      <c r="D492"/>
    </row>
    <row r="493" spans="4:4" x14ac:dyDescent="0.3">
      <c r="D493"/>
    </row>
    <row r="494" spans="4:4" x14ac:dyDescent="0.3">
      <c r="D494"/>
    </row>
    <row r="495" spans="4:4" x14ac:dyDescent="0.3">
      <c r="D495"/>
    </row>
    <row r="496" spans="4:4" x14ac:dyDescent="0.3">
      <c r="D496"/>
    </row>
    <row r="497" spans="4:4" x14ac:dyDescent="0.3">
      <c r="D497"/>
    </row>
    <row r="498" spans="4:4" x14ac:dyDescent="0.3">
      <c r="D498"/>
    </row>
    <row r="499" spans="4:4" x14ac:dyDescent="0.3">
      <c r="D499"/>
    </row>
    <row r="500" spans="4:4" x14ac:dyDescent="0.3">
      <c r="D500"/>
    </row>
    <row r="501" spans="4:4" x14ac:dyDescent="0.3">
      <c r="D501"/>
    </row>
    <row r="502" spans="4:4" x14ac:dyDescent="0.3">
      <c r="D502"/>
    </row>
    <row r="503" spans="4:4" x14ac:dyDescent="0.3">
      <c r="D503"/>
    </row>
    <row r="504" spans="4:4" x14ac:dyDescent="0.3">
      <c r="D504"/>
    </row>
    <row r="505" spans="4:4" x14ac:dyDescent="0.3">
      <c r="D505"/>
    </row>
    <row r="506" spans="4:4" x14ac:dyDescent="0.3">
      <c r="D506"/>
    </row>
    <row r="507" spans="4:4" x14ac:dyDescent="0.3">
      <c r="D507"/>
    </row>
    <row r="508" spans="4:4" x14ac:dyDescent="0.3">
      <c r="D508"/>
    </row>
    <row r="509" spans="4:4" x14ac:dyDescent="0.3">
      <c r="D509"/>
    </row>
    <row r="510" spans="4:4" x14ac:dyDescent="0.3">
      <c r="D510"/>
    </row>
    <row r="511" spans="4:4" x14ac:dyDescent="0.3">
      <c r="D511"/>
    </row>
    <row r="512" spans="4:4" x14ac:dyDescent="0.3">
      <c r="D512"/>
    </row>
    <row r="513" spans="4:4" x14ac:dyDescent="0.3">
      <c r="D513"/>
    </row>
    <row r="514" spans="4:4" x14ac:dyDescent="0.3">
      <c r="D514"/>
    </row>
    <row r="515" spans="4:4" x14ac:dyDescent="0.3">
      <c r="D515"/>
    </row>
    <row r="516" spans="4:4" x14ac:dyDescent="0.3">
      <c r="D516"/>
    </row>
    <row r="517" spans="4:4" x14ac:dyDescent="0.3">
      <c r="D517"/>
    </row>
    <row r="518" spans="4:4" x14ac:dyDescent="0.3">
      <c r="D518"/>
    </row>
    <row r="519" spans="4:4" x14ac:dyDescent="0.3">
      <c r="D519"/>
    </row>
    <row r="520" spans="4:4" x14ac:dyDescent="0.3">
      <c r="D520"/>
    </row>
    <row r="521" spans="4:4" x14ac:dyDescent="0.3">
      <c r="D521"/>
    </row>
    <row r="522" spans="4:4" x14ac:dyDescent="0.3">
      <c r="D522"/>
    </row>
    <row r="523" spans="4:4" x14ac:dyDescent="0.3">
      <c r="D523"/>
    </row>
    <row r="524" spans="4:4" x14ac:dyDescent="0.3">
      <c r="D524"/>
    </row>
    <row r="525" spans="4:4" x14ac:dyDescent="0.3">
      <c r="D525"/>
    </row>
    <row r="526" spans="4:4" x14ac:dyDescent="0.3">
      <c r="D526"/>
    </row>
    <row r="527" spans="4:4" x14ac:dyDescent="0.3">
      <c r="D527"/>
    </row>
    <row r="528" spans="4:4" x14ac:dyDescent="0.3">
      <c r="D528"/>
    </row>
    <row r="529" spans="4:4" x14ac:dyDescent="0.3">
      <c r="D529"/>
    </row>
    <row r="530" spans="4:4" x14ac:dyDescent="0.3">
      <c r="D530"/>
    </row>
    <row r="531" spans="4:4" x14ac:dyDescent="0.3">
      <c r="D531"/>
    </row>
    <row r="532" spans="4:4" x14ac:dyDescent="0.3">
      <c r="D532"/>
    </row>
    <row r="533" spans="4:4" x14ac:dyDescent="0.3">
      <c r="D533"/>
    </row>
    <row r="534" spans="4:4" x14ac:dyDescent="0.3">
      <c r="D534"/>
    </row>
    <row r="535" spans="4:4" x14ac:dyDescent="0.3">
      <c r="D535"/>
    </row>
    <row r="536" spans="4:4" x14ac:dyDescent="0.3">
      <c r="D536"/>
    </row>
    <row r="537" spans="4:4" x14ac:dyDescent="0.3">
      <c r="D537"/>
    </row>
    <row r="538" spans="4:4" x14ac:dyDescent="0.3">
      <c r="D538"/>
    </row>
    <row r="539" spans="4:4" x14ac:dyDescent="0.3">
      <c r="D539"/>
    </row>
    <row r="540" spans="4:4" x14ac:dyDescent="0.3">
      <c r="D540"/>
    </row>
    <row r="541" spans="4:4" x14ac:dyDescent="0.3">
      <c r="D541"/>
    </row>
    <row r="542" spans="4:4" x14ac:dyDescent="0.3">
      <c r="D542"/>
    </row>
    <row r="543" spans="4:4" x14ac:dyDescent="0.3">
      <c r="D543"/>
    </row>
    <row r="544" spans="4:4" x14ac:dyDescent="0.3">
      <c r="D544"/>
    </row>
    <row r="545" spans="4:4" x14ac:dyDescent="0.3">
      <c r="D545"/>
    </row>
    <row r="546" spans="4:4" x14ac:dyDescent="0.3">
      <c r="D546"/>
    </row>
    <row r="547" spans="4:4" x14ac:dyDescent="0.3">
      <c r="D547"/>
    </row>
    <row r="548" spans="4:4" x14ac:dyDescent="0.3">
      <c r="D548"/>
    </row>
    <row r="549" spans="4:4" x14ac:dyDescent="0.3">
      <c r="D549"/>
    </row>
    <row r="550" spans="4:4" x14ac:dyDescent="0.3">
      <c r="D550"/>
    </row>
    <row r="551" spans="4:4" x14ac:dyDescent="0.3">
      <c r="D551"/>
    </row>
    <row r="552" spans="4:4" x14ac:dyDescent="0.3">
      <c r="D552"/>
    </row>
    <row r="553" spans="4:4" x14ac:dyDescent="0.3">
      <c r="D553"/>
    </row>
    <row r="554" spans="4:4" x14ac:dyDescent="0.3">
      <c r="D554"/>
    </row>
    <row r="555" spans="4:4" x14ac:dyDescent="0.3">
      <c r="D555"/>
    </row>
    <row r="556" spans="4:4" x14ac:dyDescent="0.3">
      <c r="D556"/>
    </row>
    <row r="557" spans="4:4" x14ac:dyDescent="0.3">
      <c r="D557"/>
    </row>
    <row r="558" spans="4:4" x14ac:dyDescent="0.3">
      <c r="D558"/>
    </row>
    <row r="559" spans="4:4" x14ac:dyDescent="0.3">
      <c r="D559"/>
    </row>
    <row r="560" spans="4:4" x14ac:dyDescent="0.3">
      <c r="D560"/>
    </row>
    <row r="561" spans="4:4" x14ac:dyDescent="0.3">
      <c r="D561"/>
    </row>
    <row r="562" spans="4:4" x14ac:dyDescent="0.3">
      <c r="D562"/>
    </row>
    <row r="563" spans="4:4" x14ac:dyDescent="0.3">
      <c r="D563"/>
    </row>
    <row r="564" spans="4:4" x14ac:dyDescent="0.3">
      <c r="D564"/>
    </row>
    <row r="565" spans="4:4" x14ac:dyDescent="0.3">
      <c r="D565"/>
    </row>
    <row r="566" spans="4:4" x14ac:dyDescent="0.3">
      <c r="D566"/>
    </row>
    <row r="567" spans="4:4" x14ac:dyDescent="0.3">
      <c r="D567"/>
    </row>
    <row r="568" spans="4:4" x14ac:dyDescent="0.3">
      <c r="D568"/>
    </row>
    <row r="569" spans="4:4" x14ac:dyDescent="0.3">
      <c r="D569"/>
    </row>
    <row r="570" spans="4:4" x14ac:dyDescent="0.3">
      <c r="D570"/>
    </row>
    <row r="571" spans="4:4" x14ac:dyDescent="0.3">
      <c r="D571"/>
    </row>
    <row r="572" spans="4:4" x14ac:dyDescent="0.3">
      <c r="D572"/>
    </row>
    <row r="573" spans="4:4" x14ac:dyDescent="0.3">
      <c r="D573"/>
    </row>
    <row r="574" spans="4:4" x14ac:dyDescent="0.3">
      <c r="D574"/>
    </row>
    <row r="575" spans="4:4" x14ac:dyDescent="0.3">
      <c r="D575"/>
    </row>
    <row r="576" spans="4:4" x14ac:dyDescent="0.3">
      <c r="D576"/>
    </row>
    <row r="577" spans="4:4" x14ac:dyDescent="0.3">
      <c r="D577"/>
    </row>
    <row r="578" spans="4:4" x14ac:dyDescent="0.3">
      <c r="D578"/>
    </row>
    <row r="579" spans="4:4" x14ac:dyDescent="0.3">
      <c r="D579"/>
    </row>
    <row r="580" spans="4:4" x14ac:dyDescent="0.3">
      <c r="D580"/>
    </row>
    <row r="581" spans="4:4" x14ac:dyDescent="0.3">
      <c r="D581"/>
    </row>
    <row r="582" spans="4:4" x14ac:dyDescent="0.3">
      <c r="D582"/>
    </row>
    <row r="583" spans="4:4" x14ac:dyDescent="0.3">
      <c r="D583"/>
    </row>
    <row r="584" spans="4:4" x14ac:dyDescent="0.3">
      <c r="D584"/>
    </row>
    <row r="585" spans="4:4" x14ac:dyDescent="0.3">
      <c r="D585"/>
    </row>
    <row r="586" spans="4:4" x14ac:dyDescent="0.3">
      <c r="D586"/>
    </row>
    <row r="587" spans="4:4" x14ac:dyDescent="0.3">
      <c r="D587"/>
    </row>
    <row r="588" spans="4:4" x14ac:dyDescent="0.3">
      <c r="D588"/>
    </row>
    <row r="589" spans="4:4" x14ac:dyDescent="0.3">
      <c r="D589"/>
    </row>
    <row r="590" spans="4:4" x14ac:dyDescent="0.3">
      <c r="D590"/>
    </row>
    <row r="591" spans="4:4" x14ac:dyDescent="0.3">
      <c r="D591"/>
    </row>
    <row r="592" spans="4:4" x14ac:dyDescent="0.3">
      <c r="D592"/>
    </row>
    <row r="593" spans="4:4" x14ac:dyDescent="0.3">
      <c r="D593"/>
    </row>
    <row r="594" spans="4:4" x14ac:dyDescent="0.3">
      <c r="D594"/>
    </row>
    <row r="595" spans="4:4" x14ac:dyDescent="0.3">
      <c r="D595"/>
    </row>
    <row r="596" spans="4:4" x14ac:dyDescent="0.3">
      <c r="D596"/>
    </row>
    <row r="597" spans="4:4" x14ac:dyDescent="0.3">
      <c r="D597"/>
    </row>
    <row r="598" spans="4:4" x14ac:dyDescent="0.3">
      <c r="D598"/>
    </row>
    <row r="599" spans="4:4" x14ac:dyDescent="0.3">
      <c r="D599"/>
    </row>
    <row r="600" spans="4:4" x14ac:dyDescent="0.3">
      <c r="D600"/>
    </row>
    <row r="601" spans="4:4" x14ac:dyDescent="0.3">
      <c r="D601"/>
    </row>
    <row r="602" spans="4:4" x14ac:dyDescent="0.3">
      <c r="D602"/>
    </row>
    <row r="603" spans="4:4" x14ac:dyDescent="0.3">
      <c r="D603"/>
    </row>
    <row r="604" spans="4:4" x14ac:dyDescent="0.3">
      <c r="D604"/>
    </row>
    <row r="605" spans="4:4" x14ac:dyDescent="0.3">
      <c r="D605"/>
    </row>
    <row r="606" spans="4:4" x14ac:dyDescent="0.3">
      <c r="D606"/>
    </row>
    <row r="607" spans="4:4" x14ac:dyDescent="0.3">
      <c r="D607"/>
    </row>
    <row r="608" spans="4:4" x14ac:dyDescent="0.3">
      <c r="D608"/>
    </row>
    <row r="609" spans="4:4" x14ac:dyDescent="0.3">
      <c r="D609"/>
    </row>
    <row r="610" spans="4:4" x14ac:dyDescent="0.3">
      <c r="D610"/>
    </row>
    <row r="611" spans="4:4" x14ac:dyDescent="0.3">
      <c r="D611"/>
    </row>
    <row r="612" spans="4:4" x14ac:dyDescent="0.3">
      <c r="D612"/>
    </row>
    <row r="613" spans="4:4" x14ac:dyDescent="0.3">
      <c r="D613"/>
    </row>
    <row r="614" spans="4:4" x14ac:dyDescent="0.3">
      <c r="D614"/>
    </row>
    <row r="615" spans="4:4" x14ac:dyDescent="0.3">
      <c r="D615"/>
    </row>
    <row r="616" spans="4:4" x14ac:dyDescent="0.3">
      <c r="D616"/>
    </row>
    <row r="617" spans="4:4" x14ac:dyDescent="0.3">
      <c r="D617"/>
    </row>
    <row r="618" spans="4:4" x14ac:dyDescent="0.3">
      <c r="D618"/>
    </row>
    <row r="619" spans="4:4" x14ac:dyDescent="0.3">
      <c r="D619"/>
    </row>
    <row r="620" spans="4:4" x14ac:dyDescent="0.3">
      <c r="D620"/>
    </row>
    <row r="621" spans="4:4" x14ac:dyDescent="0.3">
      <c r="D621"/>
    </row>
    <row r="622" spans="4:4" x14ac:dyDescent="0.3">
      <c r="D622"/>
    </row>
    <row r="623" spans="4:4" x14ac:dyDescent="0.3">
      <c r="D623"/>
    </row>
    <row r="624" spans="4:4" x14ac:dyDescent="0.3">
      <c r="D624"/>
    </row>
    <row r="625" spans="4:4" x14ac:dyDescent="0.3">
      <c r="D625"/>
    </row>
    <row r="626" spans="4:4" x14ac:dyDescent="0.3">
      <c r="D626"/>
    </row>
    <row r="627" spans="4:4" x14ac:dyDescent="0.3">
      <c r="D627"/>
    </row>
    <row r="628" spans="4:4" x14ac:dyDescent="0.3">
      <c r="D628"/>
    </row>
    <row r="629" spans="4:4" x14ac:dyDescent="0.3">
      <c r="D629"/>
    </row>
    <row r="630" spans="4:4" x14ac:dyDescent="0.3">
      <c r="D630"/>
    </row>
    <row r="631" spans="4:4" x14ac:dyDescent="0.3">
      <c r="D631"/>
    </row>
    <row r="632" spans="4:4" x14ac:dyDescent="0.3">
      <c r="D632"/>
    </row>
    <row r="633" spans="4:4" x14ac:dyDescent="0.3">
      <c r="D633"/>
    </row>
    <row r="634" spans="4:4" x14ac:dyDescent="0.3">
      <c r="D634"/>
    </row>
    <row r="635" spans="4:4" x14ac:dyDescent="0.3">
      <c r="D635"/>
    </row>
    <row r="636" spans="4:4" x14ac:dyDescent="0.3">
      <c r="D636"/>
    </row>
    <row r="637" spans="4:4" x14ac:dyDescent="0.3">
      <c r="D637"/>
    </row>
    <row r="638" spans="4:4" x14ac:dyDescent="0.3">
      <c r="D638"/>
    </row>
    <row r="639" spans="4:4" x14ac:dyDescent="0.3">
      <c r="D639"/>
    </row>
    <row r="640" spans="4:4" x14ac:dyDescent="0.3">
      <c r="D640"/>
    </row>
    <row r="641" spans="4:4" x14ac:dyDescent="0.3">
      <c r="D641"/>
    </row>
    <row r="642" spans="4:4" x14ac:dyDescent="0.3">
      <c r="D642"/>
    </row>
    <row r="643" spans="4:4" x14ac:dyDescent="0.3">
      <c r="D643"/>
    </row>
    <row r="644" spans="4:4" x14ac:dyDescent="0.3">
      <c r="D644"/>
    </row>
    <row r="645" spans="4:4" x14ac:dyDescent="0.3">
      <c r="D645"/>
    </row>
    <row r="646" spans="4:4" x14ac:dyDescent="0.3">
      <c r="D646"/>
    </row>
    <row r="647" spans="4:4" x14ac:dyDescent="0.3">
      <c r="D647"/>
    </row>
    <row r="648" spans="4:4" x14ac:dyDescent="0.3">
      <c r="D648"/>
    </row>
    <row r="649" spans="4:4" x14ac:dyDescent="0.3">
      <c r="D649"/>
    </row>
    <row r="650" spans="4:4" x14ac:dyDescent="0.3">
      <c r="D650"/>
    </row>
    <row r="651" spans="4:4" x14ac:dyDescent="0.3">
      <c r="D651"/>
    </row>
    <row r="652" spans="4:4" x14ac:dyDescent="0.3">
      <c r="D652"/>
    </row>
    <row r="653" spans="4:4" x14ac:dyDescent="0.3">
      <c r="D653"/>
    </row>
    <row r="654" spans="4:4" x14ac:dyDescent="0.3">
      <c r="D654"/>
    </row>
    <row r="655" spans="4:4" x14ac:dyDescent="0.3">
      <c r="D655"/>
    </row>
    <row r="656" spans="4:4" x14ac:dyDescent="0.3">
      <c r="D656"/>
    </row>
    <row r="657" spans="4:4" x14ac:dyDescent="0.3">
      <c r="D657"/>
    </row>
    <row r="658" spans="4:4" x14ac:dyDescent="0.3">
      <c r="D658"/>
    </row>
    <row r="659" spans="4:4" x14ac:dyDescent="0.3">
      <c r="D659"/>
    </row>
    <row r="660" spans="4:4" x14ac:dyDescent="0.3">
      <c r="D660"/>
    </row>
    <row r="661" spans="4:4" x14ac:dyDescent="0.3">
      <c r="D661"/>
    </row>
    <row r="662" spans="4:4" x14ac:dyDescent="0.3">
      <c r="D662"/>
    </row>
    <row r="663" spans="4:4" x14ac:dyDescent="0.3">
      <c r="D663"/>
    </row>
    <row r="664" spans="4:4" x14ac:dyDescent="0.3">
      <c r="D664"/>
    </row>
    <row r="665" spans="4:4" x14ac:dyDescent="0.3">
      <c r="D665"/>
    </row>
    <row r="666" spans="4:4" x14ac:dyDescent="0.3">
      <c r="D666"/>
    </row>
    <row r="667" spans="4:4" x14ac:dyDescent="0.3">
      <c r="D667"/>
    </row>
    <row r="668" spans="4:4" x14ac:dyDescent="0.3">
      <c r="D668"/>
    </row>
    <row r="669" spans="4:4" x14ac:dyDescent="0.3">
      <c r="D669"/>
    </row>
    <row r="670" spans="4:4" x14ac:dyDescent="0.3">
      <c r="D670"/>
    </row>
    <row r="671" spans="4:4" x14ac:dyDescent="0.3">
      <c r="D671"/>
    </row>
    <row r="672" spans="4:4" x14ac:dyDescent="0.3">
      <c r="D672"/>
    </row>
    <row r="673" spans="4:4" x14ac:dyDescent="0.3">
      <c r="D673"/>
    </row>
    <row r="674" spans="4:4" x14ac:dyDescent="0.3">
      <c r="D674"/>
    </row>
    <row r="675" spans="4:4" x14ac:dyDescent="0.3">
      <c r="D675"/>
    </row>
    <row r="676" spans="4:4" x14ac:dyDescent="0.3">
      <c r="D676"/>
    </row>
    <row r="677" spans="4:4" x14ac:dyDescent="0.3">
      <c r="D677"/>
    </row>
    <row r="678" spans="4:4" x14ac:dyDescent="0.3">
      <c r="D678"/>
    </row>
    <row r="679" spans="4:4" x14ac:dyDescent="0.3">
      <c r="D679"/>
    </row>
    <row r="680" spans="4:4" x14ac:dyDescent="0.3">
      <c r="D680"/>
    </row>
    <row r="681" spans="4:4" x14ac:dyDescent="0.3">
      <c r="D681"/>
    </row>
    <row r="682" spans="4:4" x14ac:dyDescent="0.3">
      <c r="D682"/>
    </row>
    <row r="683" spans="4:4" x14ac:dyDescent="0.3">
      <c r="D683"/>
    </row>
    <row r="684" spans="4:4" x14ac:dyDescent="0.3">
      <c r="D684"/>
    </row>
    <row r="685" spans="4:4" x14ac:dyDescent="0.3">
      <c r="D685"/>
    </row>
    <row r="686" spans="4:4" x14ac:dyDescent="0.3">
      <c r="D686"/>
    </row>
    <row r="687" spans="4:4" x14ac:dyDescent="0.3">
      <c r="D687"/>
    </row>
    <row r="688" spans="4:4" x14ac:dyDescent="0.3">
      <c r="D688"/>
    </row>
    <row r="689" spans="4:4" x14ac:dyDescent="0.3">
      <c r="D689"/>
    </row>
    <row r="690" spans="4:4" x14ac:dyDescent="0.3">
      <c r="D690"/>
    </row>
    <row r="691" spans="4:4" x14ac:dyDescent="0.3">
      <c r="D691"/>
    </row>
    <row r="692" spans="4:4" x14ac:dyDescent="0.3">
      <c r="D692"/>
    </row>
    <row r="693" spans="4:4" x14ac:dyDescent="0.3">
      <c r="D693"/>
    </row>
    <row r="694" spans="4:4" x14ac:dyDescent="0.3">
      <c r="D694"/>
    </row>
    <row r="695" spans="4:4" x14ac:dyDescent="0.3">
      <c r="D695"/>
    </row>
    <row r="696" spans="4:4" x14ac:dyDescent="0.3">
      <c r="D696"/>
    </row>
    <row r="697" spans="4:4" x14ac:dyDescent="0.3">
      <c r="D697"/>
    </row>
    <row r="698" spans="4:4" x14ac:dyDescent="0.3">
      <c r="D698"/>
    </row>
    <row r="699" spans="4:4" x14ac:dyDescent="0.3">
      <c r="D699"/>
    </row>
    <row r="700" spans="4:4" x14ac:dyDescent="0.3">
      <c r="D700"/>
    </row>
    <row r="701" spans="4:4" x14ac:dyDescent="0.3">
      <c r="D701"/>
    </row>
    <row r="702" spans="4:4" x14ac:dyDescent="0.3">
      <c r="D702"/>
    </row>
    <row r="703" spans="4:4" x14ac:dyDescent="0.3">
      <c r="D703"/>
    </row>
    <row r="704" spans="4:4" x14ac:dyDescent="0.3">
      <c r="D704"/>
    </row>
    <row r="705" spans="4:4" x14ac:dyDescent="0.3">
      <c r="D705"/>
    </row>
    <row r="706" spans="4:4" x14ac:dyDescent="0.3">
      <c r="D706"/>
    </row>
    <row r="707" spans="4:4" x14ac:dyDescent="0.3">
      <c r="D707"/>
    </row>
    <row r="708" spans="4:4" x14ac:dyDescent="0.3">
      <c r="D708"/>
    </row>
    <row r="709" spans="4:4" x14ac:dyDescent="0.3">
      <c r="D709"/>
    </row>
    <row r="710" spans="4:4" x14ac:dyDescent="0.3">
      <c r="D710"/>
    </row>
    <row r="711" spans="4:4" x14ac:dyDescent="0.3">
      <c r="D711"/>
    </row>
    <row r="712" spans="4:4" x14ac:dyDescent="0.3">
      <c r="D712"/>
    </row>
    <row r="713" spans="4:4" x14ac:dyDescent="0.3">
      <c r="D713"/>
    </row>
    <row r="714" spans="4:4" x14ac:dyDescent="0.3">
      <c r="D714"/>
    </row>
    <row r="715" spans="4:4" x14ac:dyDescent="0.3">
      <c r="D715"/>
    </row>
    <row r="716" spans="4:4" x14ac:dyDescent="0.3">
      <c r="D716"/>
    </row>
    <row r="717" spans="4:4" x14ac:dyDescent="0.3">
      <c r="D717"/>
    </row>
    <row r="718" spans="4:4" x14ac:dyDescent="0.3">
      <c r="D718"/>
    </row>
    <row r="719" spans="4:4" x14ac:dyDescent="0.3">
      <c r="D719"/>
    </row>
    <row r="720" spans="4:4" x14ac:dyDescent="0.3">
      <c r="D720"/>
    </row>
    <row r="721" spans="4:4" x14ac:dyDescent="0.3">
      <c r="D721"/>
    </row>
    <row r="722" spans="4:4" x14ac:dyDescent="0.3">
      <c r="D722"/>
    </row>
    <row r="723" spans="4:4" x14ac:dyDescent="0.3">
      <c r="D723"/>
    </row>
    <row r="724" spans="4:4" x14ac:dyDescent="0.3">
      <c r="D724"/>
    </row>
    <row r="725" spans="4:4" x14ac:dyDescent="0.3">
      <c r="D725"/>
    </row>
    <row r="726" spans="4:4" x14ac:dyDescent="0.3">
      <c r="D726"/>
    </row>
    <row r="727" spans="4:4" x14ac:dyDescent="0.3">
      <c r="D727"/>
    </row>
    <row r="728" spans="4:4" x14ac:dyDescent="0.3">
      <c r="D728"/>
    </row>
    <row r="729" spans="4:4" x14ac:dyDescent="0.3">
      <c r="D729"/>
    </row>
    <row r="730" spans="4:4" x14ac:dyDescent="0.3">
      <c r="D730"/>
    </row>
    <row r="731" spans="4:4" x14ac:dyDescent="0.3">
      <c r="D731"/>
    </row>
    <row r="732" spans="4:4" x14ac:dyDescent="0.3">
      <c r="D732"/>
    </row>
    <row r="733" spans="4:4" x14ac:dyDescent="0.3">
      <c r="D733"/>
    </row>
    <row r="734" spans="4:4" x14ac:dyDescent="0.3">
      <c r="D734"/>
    </row>
    <row r="735" spans="4:4" x14ac:dyDescent="0.3">
      <c r="D735"/>
    </row>
    <row r="736" spans="4:4" x14ac:dyDescent="0.3">
      <c r="D736"/>
    </row>
    <row r="737" spans="4:4" x14ac:dyDescent="0.3">
      <c r="D737"/>
    </row>
    <row r="738" spans="4:4" x14ac:dyDescent="0.3">
      <c r="D738"/>
    </row>
    <row r="739" spans="4:4" x14ac:dyDescent="0.3">
      <c r="D739"/>
    </row>
    <row r="740" spans="4:4" x14ac:dyDescent="0.3">
      <c r="D740"/>
    </row>
    <row r="741" spans="4:4" x14ac:dyDescent="0.3">
      <c r="D741"/>
    </row>
    <row r="742" spans="4:4" x14ac:dyDescent="0.3">
      <c r="D742"/>
    </row>
    <row r="743" spans="4:4" x14ac:dyDescent="0.3">
      <c r="D743"/>
    </row>
    <row r="744" spans="4:4" x14ac:dyDescent="0.3">
      <c r="D744"/>
    </row>
    <row r="745" spans="4:4" x14ac:dyDescent="0.3">
      <c r="D745"/>
    </row>
    <row r="746" spans="4:4" x14ac:dyDescent="0.3">
      <c r="D746"/>
    </row>
    <row r="747" spans="4:4" x14ac:dyDescent="0.3">
      <c r="D747"/>
    </row>
    <row r="748" spans="4:4" x14ac:dyDescent="0.3">
      <c r="D748"/>
    </row>
    <row r="749" spans="4:4" x14ac:dyDescent="0.3">
      <c r="D749"/>
    </row>
    <row r="750" spans="4:4" x14ac:dyDescent="0.3">
      <c r="D750"/>
    </row>
    <row r="751" spans="4:4" x14ac:dyDescent="0.3">
      <c r="D751"/>
    </row>
    <row r="752" spans="4:4" x14ac:dyDescent="0.3">
      <c r="D752"/>
    </row>
    <row r="753" spans="4:4" x14ac:dyDescent="0.3">
      <c r="D753"/>
    </row>
    <row r="754" spans="4:4" x14ac:dyDescent="0.3">
      <c r="D754"/>
    </row>
    <row r="755" spans="4:4" x14ac:dyDescent="0.3">
      <c r="D755"/>
    </row>
    <row r="756" spans="4:4" x14ac:dyDescent="0.3">
      <c r="D756"/>
    </row>
    <row r="757" spans="4:4" x14ac:dyDescent="0.3">
      <c r="D757"/>
    </row>
    <row r="758" spans="4:4" x14ac:dyDescent="0.3">
      <c r="D758"/>
    </row>
    <row r="759" spans="4:4" x14ac:dyDescent="0.3">
      <c r="D759"/>
    </row>
    <row r="760" spans="4:4" x14ac:dyDescent="0.3">
      <c r="D760"/>
    </row>
    <row r="761" spans="4:4" x14ac:dyDescent="0.3">
      <c r="D761"/>
    </row>
    <row r="762" spans="4:4" x14ac:dyDescent="0.3">
      <c r="D762"/>
    </row>
    <row r="763" spans="4:4" x14ac:dyDescent="0.3">
      <c r="D763"/>
    </row>
    <row r="764" spans="4:4" x14ac:dyDescent="0.3">
      <c r="D764"/>
    </row>
    <row r="765" spans="4:4" x14ac:dyDescent="0.3">
      <c r="D765"/>
    </row>
    <row r="766" spans="4:4" x14ac:dyDescent="0.3">
      <c r="D766"/>
    </row>
    <row r="767" spans="4:4" x14ac:dyDescent="0.3">
      <c r="D767"/>
    </row>
    <row r="768" spans="4:4" x14ac:dyDescent="0.3">
      <c r="D768"/>
    </row>
    <row r="769" spans="4:4" x14ac:dyDescent="0.3">
      <c r="D769"/>
    </row>
    <row r="770" spans="4:4" x14ac:dyDescent="0.3">
      <c r="D770"/>
    </row>
    <row r="771" spans="4:4" x14ac:dyDescent="0.3">
      <c r="D771"/>
    </row>
    <row r="772" spans="4:4" x14ac:dyDescent="0.3">
      <c r="D772"/>
    </row>
    <row r="773" spans="4:4" x14ac:dyDescent="0.3">
      <c r="D773"/>
    </row>
    <row r="774" spans="4:4" x14ac:dyDescent="0.3">
      <c r="D774"/>
    </row>
    <row r="775" spans="4:4" x14ac:dyDescent="0.3">
      <c r="D775"/>
    </row>
    <row r="776" spans="4:4" x14ac:dyDescent="0.3">
      <c r="D776"/>
    </row>
    <row r="777" spans="4:4" x14ac:dyDescent="0.3">
      <c r="D777"/>
    </row>
    <row r="778" spans="4:4" x14ac:dyDescent="0.3">
      <c r="D778"/>
    </row>
    <row r="779" spans="4:4" x14ac:dyDescent="0.3">
      <c r="D779"/>
    </row>
    <row r="780" spans="4:4" x14ac:dyDescent="0.3">
      <c r="D780"/>
    </row>
    <row r="781" spans="4:4" x14ac:dyDescent="0.3">
      <c r="D781"/>
    </row>
    <row r="782" spans="4:4" x14ac:dyDescent="0.3">
      <c r="D782"/>
    </row>
    <row r="783" spans="4:4" x14ac:dyDescent="0.3">
      <c r="D783"/>
    </row>
    <row r="784" spans="4:4" x14ac:dyDescent="0.3">
      <c r="D784"/>
    </row>
    <row r="785" spans="4:4" x14ac:dyDescent="0.3">
      <c r="D785"/>
    </row>
    <row r="786" spans="4:4" x14ac:dyDescent="0.3">
      <c r="D786"/>
    </row>
    <row r="787" spans="4:4" x14ac:dyDescent="0.3">
      <c r="D787"/>
    </row>
    <row r="788" spans="4:4" x14ac:dyDescent="0.3">
      <c r="D788"/>
    </row>
    <row r="789" spans="4:4" x14ac:dyDescent="0.3">
      <c r="D789"/>
    </row>
    <row r="790" spans="4:4" x14ac:dyDescent="0.3">
      <c r="D790"/>
    </row>
    <row r="791" spans="4:4" x14ac:dyDescent="0.3">
      <c r="D791"/>
    </row>
    <row r="792" spans="4:4" x14ac:dyDescent="0.3">
      <c r="D792"/>
    </row>
    <row r="793" spans="4:4" x14ac:dyDescent="0.3">
      <c r="D793"/>
    </row>
    <row r="794" spans="4:4" x14ac:dyDescent="0.3">
      <c r="D794"/>
    </row>
    <row r="795" spans="4:4" x14ac:dyDescent="0.3">
      <c r="D795"/>
    </row>
    <row r="796" spans="4:4" x14ac:dyDescent="0.3">
      <c r="D796"/>
    </row>
    <row r="797" spans="4:4" x14ac:dyDescent="0.3">
      <c r="D797"/>
    </row>
    <row r="798" spans="4:4" x14ac:dyDescent="0.3">
      <c r="D798"/>
    </row>
    <row r="799" spans="4:4" x14ac:dyDescent="0.3">
      <c r="D799"/>
    </row>
    <row r="800" spans="4:4" x14ac:dyDescent="0.3">
      <c r="D800"/>
    </row>
    <row r="801" spans="4:4" x14ac:dyDescent="0.3">
      <c r="D801"/>
    </row>
    <row r="802" spans="4:4" x14ac:dyDescent="0.3">
      <c r="D802"/>
    </row>
    <row r="803" spans="4:4" x14ac:dyDescent="0.3">
      <c r="D803"/>
    </row>
    <row r="804" spans="4:4" x14ac:dyDescent="0.3">
      <c r="D804"/>
    </row>
    <row r="805" spans="4:4" x14ac:dyDescent="0.3">
      <c r="D805"/>
    </row>
    <row r="806" spans="4:4" x14ac:dyDescent="0.3">
      <c r="D806"/>
    </row>
    <row r="807" spans="4:4" x14ac:dyDescent="0.3">
      <c r="D807"/>
    </row>
    <row r="808" spans="4:4" x14ac:dyDescent="0.3">
      <c r="D808"/>
    </row>
    <row r="809" spans="4:4" x14ac:dyDescent="0.3">
      <c r="D809"/>
    </row>
    <row r="810" spans="4:4" x14ac:dyDescent="0.3">
      <c r="D810"/>
    </row>
    <row r="811" spans="4:4" x14ac:dyDescent="0.3">
      <c r="D811"/>
    </row>
    <row r="812" spans="4:4" x14ac:dyDescent="0.3">
      <c r="D812"/>
    </row>
    <row r="813" spans="4:4" x14ac:dyDescent="0.3">
      <c r="D813"/>
    </row>
    <row r="814" spans="4:4" x14ac:dyDescent="0.3">
      <c r="D814"/>
    </row>
    <row r="815" spans="4:4" x14ac:dyDescent="0.3">
      <c r="D815"/>
    </row>
    <row r="816" spans="4:4" x14ac:dyDescent="0.3">
      <c r="D816"/>
    </row>
    <row r="817" spans="4:4" x14ac:dyDescent="0.3">
      <c r="D817"/>
    </row>
    <row r="818" spans="4:4" x14ac:dyDescent="0.3">
      <c r="D818"/>
    </row>
    <row r="819" spans="4:4" x14ac:dyDescent="0.3">
      <c r="D819"/>
    </row>
    <row r="820" spans="4:4" x14ac:dyDescent="0.3">
      <c r="D820"/>
    </row>
    <row r="821" spans="4:4" x14ac:dyDescent="0.3">
      <c r="D821"/>
    </row>
    <row r="822" spans="4:4" x14ac:dyDescent="0.3">
      <c r="D822"/>
    </row>
    <row r="823" spans="4:4" x14ac:dyDescent="0.3">
      <c r="D823"/>
    </row>
    <row r="824" spans="4:4" x14ac:dyDescent="0.3">
      <c r="D824"/>
    </row>
    <row r="825" spans="4:4" x14ac:dyDescent="0.3">
      <c r="D825"/>
    </row>
    <row r="826" spans="4:4" x14ac:dyDescent="0.3">
      <c r="D826"/>
    </row>
    <row r="827" spans="4:4" x14ac:dyDescent="0.3">
      <c r="D827"/>
    </row>
    <row r="828" spans="4:4" x14ac:dyDescent="0.3">
      <c r="D828"/>
    </row>
    <row r="829" spans="4:4" x14ac:dyDescent="0.3">
      <c r="D829"/>
    </row>
    <row r="830" spans="4:4" x14ac:dyDescent="0.3">
      <c r="D830"/>
    </row>
    <row r="831" spans="4:4" x14ac:dyDescent="0.3">
      <c r="D831"/>
    </row>
    <row r="832" spans="4:4" x14ac:dyDescent="0.3">
      <c r="D832"/>
    </row>
    <row r="833" spans="4:4" x14ac:dyDescent="0.3">
      <c r="D833"/>
    </row>
    <row r="834" spans="4:4" x14ac:dyDescent="0.3">
      <c r="D834"/>
    </row>
    <row r="835" spans="4:4" x14ac:dyDescent="0.3">
      <c r="D835"/>
    </row>
    <row r="836" spans="4:4" x14ac:dyDescent="0.3">
      <c r="D836"/>
    </row>
    <row r="837" spans="4:4" x14ac:dyDescent="0.3">
      <c r="D837"/>
    </row>
    <row r="838" spans="4:4" x14ac:dyDescent="0.3">
      <c r="D838"/>
    </row>
    <row r="839" spans="4:4" x14ac:dyDescent="0.3">
      <c r="D839"/>
    </row>
    <row r="840" spans="4:4" x14ac:dyDescent="0.3">
      <c r="D840"/>
    </row>
    <row r="841" spans="4:4" x14ac:dyDescent="0.3">
      <c r="D841"/>
    </row>
    <row r="842" spans="4:4" x14ac:dyDescent="0.3">
      <c r="D842"/>
    </row>
    <row r="843" spans="4:4" x14ac:dyDescent="0.3">
      <c r="D843"/>
    </row>
    <row r="844" spans="4:4" x14ac:dyDescent="0.3">
      <c r="D844"/>
    </row>
    <row r="845" spans="4:4" x14ac:dyDescent="0.3">
      <c r="D845"/>
    </row>
    <row r="846" spans="4:4" x14ac:dyDescent="0.3">
      <c r="D846"/>
    </row>
  </sheetData>
  <sheetProtection algorithmName="SHA-512" hashValue="7Q5asnHZySUGmTAe9y+icHK0XUCvldFCt4uEhf6nsScS7yZSqoI/jDy4V/WCUGK+SRzK+RhDdbXuy9nJEFNjjA==" saltValue="HrkIlcSdTowt2ayj1eUk2g==" spinCount="100000" sheet="1" objects="1" scenarios="1" pivotTables="0"/>
  <mergeCells count="2">
    <mergeCell ref="A1:D1"/>
    <mergeCell ref="C3:D3"/>
  </mergeCells>
  <pageMargins left="0.25" right="0.25" top="0.85416666666666663" bottom="0.58333333333333337" header="0.3" footer="0.3"/>
  <pageSetup orientation="portrait" r:id="rId2"/>
  <headerFooter>
    <oddHeader>&amp;C&amp;"-,Bold"&amp;14Summary Table Report&amp;R&amp;G</oddHeader>
    <oddFooter>&amp;LCDER_STR_WP038_NSDP_V01</oddFooter>
  </headerFooter>
  <rowBreaks count="1" manualBreakCount="1">
    <brk id="4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46"/>
  <sheetViews>
    <sheetView showGridLines="0" view="pageLayout" zoomScaleNormal="100" workbookViewId="0">
      <selection activeCell="B3" sqref="B3"/>
    </sheetView>
  </sheetViews>
  <sheetFormatPr defaultRowHeight="14.4" x14ac:dyDescent="0.3"/>
  <cols>
    <col min="1" max="1" width="20.44140625" customWidth="1"/>
    <col min="2" max="2" width="25.5546875" customWidth="1"/>
    <col min="3" max="3" width="20.109375" customWidth="1"/>
    <col min="4" max="4" width="24.6640625" style="10" customWidth="1"/>
    <col min="5" max="5" width="12" bestFit="1" customWidth="1"/>
  </cols>
  <sheetData>
    <row r="1" spans="1:4" x14ac:dyDescent="0.3">
      <c r="A1" s="118" t="str">
        <f>CONCATENATE("Table 5. Days Supplied per Prevalent ", B3, " Dispensing by Year, Sex, and Age Group")</f>
        <v>Table 5. Days Supplied per Prevalent RANOLAZINE Dispensing by Year, Sex, and Age Group</v>
      </c>
      <c r="B1" s="119"/>
      <c r="C1" s="119"/>
      <c r="D1" s="124"/>
    </row>
    <row r="2" spans="1:4" x14ac:dyDescent="0.3">
      <c r="A2" s="6"/>
      <c r="B2" s="7"/>
      <c r="C2" s="7"/>
      <c r="D2" s="11"/>
    </row>
    <row r="3" spans="1:4" x14ac:dyDescent="0.3">
      <c r="A3" s="54" t="s">
        <v>4</v>
      </c>
      <c r="B3" s="116" t="s">
        <v>18</v>
      </c>
      <c r="C3" s="127" t="s">
        <v>20</v>
      </c>
      <c r="D3" s="123"/>
    </row>
    <row r="4" spans="1:4" x14ac:dyDescent="0.3">
      <c r="A4" s="8"/>
      <c r="B4" s="9"/>
      <c r="C4" s="9"/>
      <c r="D4" s="12"/>
    </row>
    <row r="5" spans="1:4" ht="28.8" x14ac:dyDescent="0.3">
      <c r="A5" s="84" t="s">
        <v>37</v>
      </c>
      <c r="B5" s="85"/>
      <c r="C5" s="85"/>
      <c r="D5" s="83"/>
    </row>
    <row r="6" spans="1:4" x14ac:dyDescent="0.3">
      <c r="A6" s="48" t="s">
        <v>15</v>
      </c>
      <c r="B6" s="48" t="s">
        <v>3</v>
      </c>
      <c r="C6" s="48" t="s">
        <v>40</v>
      </c>
      <c r="D6" s="117" t="s">
        <v>5</v>
      </c>
    </row>
    <row r="7" spans="1:4" x14ac:dyDescent="0.3">
      <c r="A7" s="46">
        <v>2006</v>
      </c>
      <c r="B7" s="46" t="s">
        <v>13</v>
      </c>
      <c r="C7" s="46" t="s">
        <v>9</v>
      </c>
      <c r="D7" s="86" t="s">
        <v>14</v>
      </c>
    </row>
    <row r="8" spans="1:4" x14ac:dyDescent="0.3">
      <c r="A8" s="49"/>
      <c r="B8" s="49"/>
      <c r="C8" s="50" t="s">
        <v>10</v>
      </c>
      <c r="D8" s="87">
        <v>30</v>
      </c>
    </row>
    <row r="9" spans="1:4" x14ac:dyDescent="0.3">
      <c r="A9" s="49"/>
      <c r="B9" s="49"/>
      <c r="C9" s="50" t="s">
        <v>11</v>
      </c>
      <c r="D9" s="87">
        <v>34.960219478737997</v>
      </c>
    </row>
    <row r="10" spans="1:4" x14ac:dyDescent="0.3">
      <c r="A10" s="49"/>
      <c r="B10" s="49"/>
      <c r="C10" s="50" t="s">
        <v>12</v>
      </c>
      <c r="D10" s="87">
        <v>35.72831632653061</v>
      </c>
    </row>
    <row r="11" spans="1:4" x14ac:dyDescent="0.3">
      <c r="A11" s="49"/>
      <c r="B11" s="46" t="s">
        <v>8</v>
      </c>
      <c r="C11" s="46" t="s">
        <v>9</v>
      </c>
      <c r="D11" s="86" t="s">
        <v>14</v>
      </c>
    </row>
    <row r="12" spans="1:4" x14ac:dyDescent="0.3">
      <c r="A12" s="49"/>
      <c r="B12" s="49"/>
      <c r="C12" s="50" t="s">
        <v>10</v>
      </c>
      <c r="D12" s="87">
        <v>32.106382978723403</v>
      </c>
    </row>
    <row r="13" spans="1:4" x14ac:dyDescent="0.3">
      <c r="A13" s="49"/>
      <c r="B13" s="49"/>
      <c r="C13" s="50" t="s">
        <v>11</v>
      </c>
      <c r="D13" s="87">
        <v>33.057279236276848</v>
      </c>
    </row>
    <row r="14" spans="1:4" x14ac:dyDescent="0.3">
      <c r="A14" s="49"/>
      <c r="B14" s="49"/>
      <c r="C14" s="50" t="s">
        <v>12</v>
      </c>
      <c r="D14" s="87">
        <v>32.401759530791786</v>
      </c>
    </row>
    <row r="15" spans="1:4" x14ac:dyDescent="0.3">
      <c r="A15" s="46">
        <v>2007</v>
      </c>
      <c r="B15" s="46" t="s">
        <v>13</v>
      </c>
      <c r="C15" s="46" t="s">
        <v>9</v>
      </c>
      <c r="D15" s="86" t="s">
        <v>14</v>
      </c>
    </row>
    <row r="16" spans="1:4" x14ac:dyDescent="0.3">
      <c r="A16" s="49"/>
      <c r="B16" s="49"/>
      <c r="C16" s="50" t="s">
        <v>10</v>
      </c>
      <c r="D16" s="87">
        <v>30.787610619469028</v>
      </c>
    </row>
    <row r="17" spans="1:4" x14ac:dyDescent="0.3">
      <c r="A17" s="49"/>
      <c r="B17" s="49"/>
      <c r="C17" s="50" t="s">
        <v>11</v>
      </c>
      <c r="D17" s="87">
        <v>34.86777513855899</v>
      </c>
    </row>
    <row r="18" spans="1:4" x14ac:dyDescent="0.3">
      <c r="A18" s="49"/>
      <c r="B18" s="49"/>
      <c r="C18" s="50" t="s">
        <v>12</v>
      </c>
      <c r="D18" s="87">
        <v>33.437928946306016</v>
      </c>
    </row>
    <row r="19" spans="1:4" x14ac:dyDescent="0.3">
      <c r="A19" s="49"/>
      <c r="B19" s="46" t="s">
        <v>8</v>
      </c>
      <c r="C19" s="46" t="s">
        <v>9</v>
      </c>
      <c r="D19" s="86" t="s">
        <v>14</v>
      </c>
    </row>
    <row r="20" spans="1:4" x14ac:dyDescent="0.3">
      <c r="A20" s="49"/>
      <c r="B20" s="49"/>
      <c r="C20" s="50" t="s">
        <v>10</v>
      </c>
      <c r="D20" s="87">
        <v>31.469924812030076</v>
      </c>
    </row>
    <row r="21" spans="1:4" x14ac:dyDescent="0.3">
      <c r="A21" s="49"/>
      <c r="B21" s="49"/>
      <c r="C21" s="50" t="s">
        <v>11</v>
      </c>
      <c r="D21" s="87">
        <v>33.145820622330689</v>
      </c>
    </row>
    <row r="22" spans="1:4" x14ac:dyDescent="0.3">
      <c r="A22" s="49"/>
      <c r="B22" s="49"/>
      <c r="C22" s="50" t="s">
        <v>12</v>
      </c>
      <c r="D22" s="87">
        <v>32.114503816793892</v>
      </c>
    </row>
    <row r="23" spans="1:4" x14ac:dyDescent="0.3">
      <c r="A23" s="46">
        <v>2008</v>
      </c>
      <c r="B23" s="46" t="s">
        <v>13</v>
      </c>
      <c r="C23" s="46" t="s">
        <v>9</v>
      </c>
      <c r="D23" s="86">
        <v>22.5</v>
      </c>
    </row>
    <row r="24" spans="1:4" x14ac:dyDescent="0.3">
      <c r="A24" s="49"/>
      <c r="B24" s="49"/>
      <c r="C24" s="50" t="s">
        <v>10</v>
      </c>
      <c r="D24" s="87">
        <v>31.992682926829268</v>
      </c>
    </row>
    <row r="25" spans="1:4" x14ac:dyDescent="0.3">
      <c r="A25" s="49"/>
      <c r="B25" s="49"/>
      <c r="C25" s="50" t="s">
        <v>11</v>
      </c>
      <c r="D25" s="87">
        <v>36.254718923742189</v>
      </c>
    </row>
    <row r="26" spans="1:4" x14ac:dyDescent="0.3">
      <c r="A26" s="49"/>
      <c r="B26" s="49"/>
      <c r="C26" s="50" t="s">
        <v>12</v>
      </c>
      <c r="D26" s="87">
        <v>36.331253019809957</v>
      </c>
    </row>
    <row r="27" spans="1:4" x14ac:dyDescent="0.3">
      <c r="A27" s="49"/>
      <c r="B27" s="46" t="s">
        <v>8</v>
      </c>
      <c r="C27" s="46" t="s">
        <v>9</v>
      </c>
      <c r="D27" s="86">
        <v>30</v>
      </c>
    </row>
    <row r="28" spans="1:4" x14ac:dyDescent="0.3">
      <c r="A28" s="49"/>
      <c r="B28" s="49"/>
      <c r="C28" s="50" t="s">
        <v>10</v>
      </c>
      <c r="D28" s="87">
        <v>32.43008849557522</v>
      </c>
    </row>
    <row r="29" spans="1:4" x14ac:dyDescent="0.3">
      <c r="A29" s="49"/>
      <c r="B29" s="49"/>
      <c r="C29" s="50" t="s">
        <v>11</v>
      </c>
      <c r="D29" s="87">
        <v>34.484040127678981</v>
      </c>
    </row>
    <row r="30" spans="1:4" x14ac:dyDescent="0.3">
      <c r="A30" s="49"/>
      <c r="B30" s="49"/>
      <c r="C30" s="50" t="s">
        <v>12</v>
      </c>
      <c r="D30" s="87">
        <v>33.87997166278717</v>
      </c>
    </row>
    <row r="31" spans="1:4" x14ac:dyDescent="0.3">
      <c r="A31" s="46">
        <v>2009</v>
      </c>
      <c r="B31" s="46" t="s">
        <v>13</v>
      </c>
      <c r="C31" s="46" t="s">
        <v>9</v>
      </c>
      <c r="D31" s="86" t="s">
        <v>14</v>
      </c>
    </row>
    <row r="32" spans="1:4" x14ac:dyDescent="0.3">
      <c r="A32" s="49"/>
      <c r="B32" s="49"/>
      <c r="C32" s="50" t="s">
        <v>10</v>
      </c>
      <c r="D32" s="87">
        <v>33.549375709421113</v>
      </c>
    </row>
    <row r="33" spans="1:4" x14ac:dyDescent="0.3">
      <c r="A33" s="49"/>
      <c r="B33" s="49"/>
      <c r="C33" s="50" t="s">
        <v>11</v>
      </c>
      <c r="D33" s="87">
        <v>37.019577133907596</v>
      </c>
    </row>
    <row r="34" spans="1:4" x14ac:dyDescent="0.3">
      <c r="A34" s="49"/>
      <c r="B34" s="49"/>
      <c r="C34" s="50" t="s">
        <v>12</v>
      </c>
      <c r="D34" s="87">
        <v>37.652141144227478</v>
      </c>
    </row>
    <row r="35" spans="1:4" x14ac:dyDescent="0.3">
      <c r="A35" s="49"/>
      <c r="B35" s="46" t="s">
        <v>8</v>
      </c>
      <c r="C35" s="46" t="s">
        <v>9</v>
      </c>
      <c r="D35" s="86">
        <v>27.857142857142858</v>
      </c>
    </row>
    <row r="36" spans="1:4" x14ac:dyDescent="0.3">
      <c r="A36" s="49"/>
      <c r="B36" s="49"/>
      <c r="C36" s="50" t="s">
        <v>10</v>
      </c>
      <c r="D36" s="87">
        <v>31.952712100139081</v>
      </c>
    </row>
    <row r="37" spans="1:4" x14ac:dyDescent="0.3">
      <c r="A37" s="49"/>
      <c r="B37" s="49"/>
      <c r="C37" s="50" t="s">
        <v>11</v>
      </c>
      <c r="D37" s="87">
        <v>35.729239425688789</v>
      </c>
    </row>
    <row r="38" spans="1:4" x14ac:dyDescent="0.3">
      <c r="A38" s="93"/>
      <c r="B38" s="49"/>
      <c r="C38" s="50" t="s">
        <v>12</v>
      </c>
      <c r="D38" s="87">
        <v>34.96829828432476</v>
      </c>
    </row>
    <row r="39" spans="1:4" x14ac:dyDescent="0.3">
      <c r="A39" s="46">
        <v>2010</v>
      </c>
      <c r="B39" s="46" t="s">
        <v>13</v>
      </c>
      <c r="C39" s="46" t="s">
        <v>9</v>
      </c>
      <c r="D39" s="86" t="s">
        <v>14</v>
      </c>
    </row>
    <row r="40" spans="1:4" x14ac:dyDescent="0.3">
      <c r="A40" s="49"/>
      <c r="B40" s="49"/>
      <c r="C40" s="50" t="s">
        <v>10</v>
      </c>
      <c r="D40" s="87">
        <v>34.071213640922771</v>
      </c>
    </row>
    <row r="41" spans="1:4" x14ac:dyDescent="0.3">
      <c r="A41" s="49"/>
      <c r="B41" s="49"/>
      <c r="C41" s="50" t="s">
        <v>11</v>
      </c>
      <c r="D41" s="87">
        <v>37.009695593309168</v>
      </c>
    </row>
    <row r="42" spans="1:4" x14ac:dyDescent="0.3">
      <c r="A42" s="78"/>
      <c r="B42" s="78"/>
      <c r="C42" s="79" t="s">
        <v>12</v>
      </c>
      <c r="D42" s="89">
        <v>38.566726256349142</v>
      </c>
    </row>
    <row r="43" spans="1:4" x14ac:dyDescent="0.3">
      <c r="A43" s="49"/>
      <c r="B43" s="46" t="s">
        <v>8</v>
      </c>
      <c r="C43" s="46" t="s">
        <v>9</v>
      </c>
      <c r="D43" s="86">
        <v>30</v>
      </c>
    </row>
    <row r="44" spans="1:4" x14ac:dyDescent="0.3">
      <c r="A44" s="49"/>
      <c r="B44" s="49"/>
      <c r="C44" s="50" t="s">
        <v>10</v>
      </c>
      <c r="D44" s="87">
        <v>33.816115702479337</v>
      </c>
    </row>
    <row r="45" spans="1:4" x14ac:dyDescent="0.3">
      <c r="A45" s="49"/>
      <c r="B45" s="49"/>
      <c r="C45" s="50" t="s">
        <v>11</v>
      </c>
      <c r="D45" s="87">
        <v>36.524241260084516</v>
      </c>
    </row>
    <row r="46" spans="1:4" x14ac:dyDescent="0.3">
      <c r="A46" s="78"/>
      <c r="B46" s="78"/>
      <c r="C46" s="79" t="s">
        <v>12</v>
      </c>
      <c r="D46" s="89">
        <v>35.590063440017104</v>
      </c>
    </row>
    <row r="47" spans="1:4" x14ac:dyDescent="0.3">
      <c r="A47" s="46">
        <v>2011</v>
      </c>
      <c r="B47" s="46" t="s">
        <v>13</v>
      </c>
      <c r="C47" s="46" t="s">
        <v>9</v>
      </c>
      <c r="D47" s="86">
        <v>30</v>
      </c>
    </row>
    <row r="48" spans="1:4" x14ac:dyDescent="0.3">
      <c r="A48" s="49"/>
      <c r="B48" s="49"/>
      <c r="C48" s="50" t="s">
        <v>10</v>
      </c>
      <c r="D48" s="87">
        <v>33.646464646464644</v>
      </c>
    </row>
    <row r="49" spans="1:4" x14ac:dyDescent="0.3">
      <c r="A49" s="49"/>
      <c r="B49" s="49"/>
      <c r="C49" s="50" t="s">
        <v>11</v>
      </c>
      <c r="D49" s="87">
        <v>37.763489875967352</v>
      </c>
    </row>
    <row r="50" spans="1:4" x14ac:dyDescent="0.3">
      <c r="A50" s="49"/>
      <c r="B50" s="49"/>
      <c r="C50" s="50" t="s">
        <v>12</v>
      </c>
      <c r="D50" s="87">
        <v>40.107657776070205</v>
      </c>
    </row>
    <row r="51" spans="1:4" x14ac:dyDescent="0.3">
      <c r="A51" s="49"/>
      <c r="B51" s="46" t="s">
        <v>8</v>
      </c>
      <c r="C51" s="46" t="s">
        <v>9</v>
      </c>
      <c r="D51" s="86">
        <v>30</v>
      </c>
    </row>
    <row r="52" spans="1:4" x14ac:dyDescent="0.3">
      <c r="A52" s="49"/>
      <c r="B52" s="49"/>
      <c r="C52" s="50" t="s">
        <v>10</v>
      </c>
      <c r="D52" s="87">
        <v>33.585763293310464</v>
      </c>
    </row>
    <row r="53" spans="1:4" x14ac:dyDescent="0.3">
      <c r="A53" s="49"/>
      <c r="B53" s="49"/>
      <c r="C53" s="50" t="s">
        <v>11</v>
      </c>
      <c r="D53" s="87">
        <v>36.433297695414588</v>
      </c>
    </row>
    <row r="54" spans="1:4" x14ac:dyDescent="0.3">
      <c r="A54" s="49"/>
      <c r="B54" s="49"/>
      <c r="C54" s="50" t="s">
        <v>12</v>
      </c>
      <c r="D54" s="87">
        <v>36.687190500252655</v>
      </c>
    </row>
    <row r="55" spans="1:4" x14ac:dyDescent="0.3">
      <c r="A55" s="46">
        <v>2012</v>
      </c>
      <c r="B55" s="46" t="s">
        <v>13</v>
      </c>
      <c r="C55" s="46" t="s">
        <v>9</v>
      </c>
      <c r="D55" s="86">
        <v>30</v>
      </c>
    </row>
    <row r="56" spans="1:4" x14ac:dyDescent="0.3">
      <c r="A56" s="49"/>
      <c r="B56" s="49"/>
      <c r="C56" s="50" t="s">
        <v>10</v>
      </c>
      <c r="D56" s="87">
        <v>34.231108659680089</v>
      </c>
    </row>
    <row r="57" spans="1:4" x14ac:dyDescent="0.3">
      <c r="A57" s="49"/>
      <c r="B57" s="49"/>
      <c r="C57" s="50" t="s">
        <v>11</v>
      </c>
      <c r="D57" s="87">
        <v>37.965746013667427</v>
      </c>
    </row>
    <row r="58" spans="1:4" x14ac:dyDescent="0.3">
      <c r="A58" s="49"/>
      <c r="B58" s="49"/>
      <c r="C58" s="50" t="s">
        <v>12</v>
      </c>
      <c r="D58" s="87">
        <v>40.784836223210299</v>
      </c>
    </row>
    <row r="59" spans="1:4" x14ac:dyDescent="0.3">
      <c r="A59" s="49"/>
      <c r="B59" s="46" t="s">
        <v>8</v>
      </c>
      <c r="C59" s="46" t="s">
        <v>9</v>
      </c>
      <c r="D59" s="86">
        <v>30</v>
      </c>
    </row>
    <row r="60" spans="1:4" x14ac:dyDescent="0.3">
      <c r="A60" s="49"/>
      <c r="B60" s="49"/>
      <c r="C60" s="50" t="s">
        <v>10</v>
      </c>
      <c r="D60" s="87">
        <v>33.016042780748663</v>
      </c>
    </row>
    <row r="61" spans="1:4" x14ac:dyDescent="0.3">
      <c r="A61" s="49"/>
      <c r="B61" s="49"/>
      <c r="C61" s="50" t="s">
        <v>11</v>
      </c>
      <c r="D61" s="87">
        <v>36.892080485590022</v>
      </c>
    </row>
    <row r="62" spans="1:4" x14ac:dyDescent="0.3">
      <c r="A62" s="49"/>
      <c r="B62" s="49"/>
      <c r="C62" s="50" t="s">
        <v>12</v>
      </c>
      <c r="D62" s="87">
        <v>37.67307730162792</v>
      </c>
    </row>
    <row r="63" spans="1:4" x14ac:dyDescent="0.3">
      <c r="A63" s="46">
        <v>2013</v>
      </c>
      <c r="B63" s="46" t="s">
        <v>13</v>
      </c>
      <c r="C63" s="46" t="s">
        <v>9</v>
      </c>
      <c r="D63" s="86">
        <v>30</v>
      </c>
    </row>
    <row r="64" spans="1:4" x14ac:dyDescent="0.3">
      <c r="A64" s="49"/>
      <c r="B64" s="49"/>
      <c r="C64" s="50" t="s">
        <v>10</v>
      </c>
      <c r="D64" s="87">
        <v>34.000580383052814</v>
      </c>
    </row>
    <row r="65" spans="1:4" x14ac:dyDescent="0.3">
      <c r="A65" s="49"/>
      <c r="B65" s="49"/>
      <c r="C65" s="50" t="s">
        <v>11</v>
      </c>
      <c r="D65" s="87">
        <v>37.494963916722909</v>
      </c>
    </row>
    <row r="66" spans="1:4" x14ac:dyDescent="0.3">
      <c r="A66" s="49"/>
      <c r="B66" s="49"/>
      <c r="C66" s="50" t="s">
        <v>12</v>
      </c>
      <c r="D66" s="87">
        <v>40.611469849424523</v>
      </c>
    </row>
    <row r="67" spans="1:4" x14ac:dyDescent="0.3">
      <c r="A67" s="49"/>
      <c r="B67" s="46" t="s">
        <v>8</v>
      </c>
      <c r="C67" s="46" t="s">
        <v>9</v>
      </c>
      <c r="D67" s="86" t="s">
        <v>14</v>
      </c>
    </row>
    <row r="68" spans="1:4" x14ac:dyDescent="0.3">
      <c r="A68" s="49"/>
      <c r="B68" s="49"/>
      <c r="C68" s="50" t="s">
        <v>10</v>
      </c>
      <c r="D68" s="87">
        <v>33.433418693982077</v>
      </c>
    </row>
    <row r="69" spans="1:4" x14ac:dyDescent="0.3">
      <c r="A69" s="49"/>
      <c r="B69" s="49"/>
      <c r="C69" s="50" t="s">
        <v>11</v>
      </c>
      <c r="D69" s="87">
        <v>36.496085060948481</v>
      </c>
    </row>
    <row r="70" spans="1:4" x14ac:dyDescent="0.3">
      <c r="A70" s="49"/>
      <c r="B70" s="49"/>
      <c r="C70" s="50" t="s">
        <v>12</v>
      </c>
      <c r="D70" s="87">
        <v>36.975630780281946</v>
      </c>
    </row>
    <row r="71" spans="1:4" x14ac:dyDescent="0.3">
      <c r="A71" s="46">
        <v>2014</v>
      </c>
      <c r="B71" s="46" t="s">
        <v>13</v>
      </c>
      <c r="C71" s="46" t="s">
        <v>9</v>
      </c>
      <c r="D71" s="86">
        <v>30</v>
      </c>
    </row>
    <row r="72" spans="1:4" x14ac:dyDescent="0.3">
      <c r="A72" s="49"/>
      <c r="B72" s="49"/>
      <c r="C72" s="50" t="s">
        <v>10</v>
      </c>
      <c r="D72" s="87">
        <v>36.444915254237287</v>
      </c>
    </row>
    <row r="73" spans="1:4" x14ac:dyDescent="0.3">
      <c r="A73" s="49"/>
      <c r="B73" s="49"/>
      <c r="C73" s="50" t="s">
        <v>11</v>
      </c>
      <c r="D73" s="87">
        <v>38.435065124275184</v>
      </c>
    </row>
    <row r="74" spans="1:4" x14ac:dyDescent="0.3">
      <c r="A74" s="49"/>
      <c r="B74" s="49"/>
      <c r="C74" s="50" t="s">
        <v>12</v>
      </c>
      <c r="D74" s="87">
        <v>40.478387580008174</v>
      </c>
    </row>
    <row r="75" spans="1:4" x14ac:dyDescent="0.3">
      <c r="A75" s="49"/>
      <c r="B75" s="46" t="s">
        <v>8</v>
      </c>
      <c r="C75" s="46" t="s">
        <v>9</v>
      </c>
      <c r="D75" s="86">
        <v>20</v>
      </c>
    </row>
    <row r="76" spans="1:4" x14ac:dyDescent="0.3">
      <c r="A76" s="49"/>
      <c r="B76" s="49"/>
      <c r="C76" s="50" t="s">
        <v>10</v>
      </c>
      <c r="D76" s="87">
        <v>33.850882531953744</v>
      </c>
    </row>
    <row r="77" spans="1:4" x14ac:dyDescent="0.3">
      <c r="A77" s="49"/>
      <c r="B77" s="49"/>
      <c r="C77" s="50" t="s">
        <v>11</v>
      </c>
      <c r="D77" s="87">
        <v>37.150357012083489</v>
      </c>
    </row>
    <row r="78" spans="1:4" x14ac:dyDescent="0.3">
      <c r="A78" s="49"/>
      <c r="B78" s="49"/>
      <c r="C78" s="50" t="s">
        <v>12</v>
      </c>
      <c r="D78" s="87">
        <v>37.197434221277987</v>
      </c>
    </row>
    <row r="79" spans="1:4" x14ac:dyDescent="0.3">
      <c r="A79" s="46">
        <v>2015</v>
      </c>
      <c r="B79" s="46" t="s">
        <v>13</v>
      </c>
      <c r="C79" s="46" t="s">
        <v>9</v>
      </c>
      <c r="D79" s="86" t="s">
        <v>14</v>
      </c>
    </row>
    <row r="80" spans="1:4" x14ac:dyDescent="0.3">
      <c r="A80" s="49"/>
      <c r="B80" s="49"/>
      <c r="C80" s="50" t="s">
        <v>10</v>
      </c>
      <c r="D80" s="87">
        <v>36.081885856079403</v>
      </c>
    </row>
    <row r="81" spans="1:4" x14ac:dyDescent="0.3">
      <c r="A81" s="49"/>
      <c r="B81" s="49"/>
      <c r="C81" s="50" t="s">
        <v>11</v>
      </c>
      <c r="D81" s="87">
        <v>38.789819228347874</v>
      </c>
    </row>
    <row r="82" spans="1:4" x14ac:dyDescent="0.3">
      <c r="A82" s="49"/>
      <c r="B82" s="49"/>
      <c r="C82" s="50" t="s">
        <v>12</v>
      </c>
      <c r="D82" s="87">
        <v>42.226726726726724</v>
      </c>
    </row>
    <row r="83" spans="1:4" x14ac:dyDescent="0.3">
      <c r="A83" s="49"/>
      <c r="B83" s="46" t="s">
        <v>8</v>
      </c>
      <c r="C83" s="46" t="s">
        <v>9</v>
      </c>
      <c r="D83" s="86" t="s">
        <v>14</v>
      </c>
    </row>
    <row r="84" spans="1:4" x14ac:dyDescent="0.3">
      <c r="A84" s="49"/>
      <c r="B84" s="49"/>
      <c r="C84" s="50" t="s">
        <v>10</v>
      </c>
      <c r="D84" s="87">
        <v>36.14088397790055</v>
      </c>
    </row>
    <row r="85" spans="1:4" x14ac:dyDescent="0.3">
      <c r="A85" s="49"/>
      <c r="B85" s="49"/>
      <c r="C85" s="50" t="s">
        <v>11</v>
      </c>
      <c r="D85" s="87">
        <v>37.928208846990572</v>
      </c>
    </row>
    <row r="86" spans="1:4" x14ac:dyDescent="0.3">
      <c r="A86" s="51"/>
      <c r="B86" s="51"/>
      <c r="C86" s="52" t="s">
        <v>12</v>
      </c>
      <c r="D86" s="88">
        <v>37.952729971702929</v>
      </c>
    </row>
    <row r="87" spans="1:4" x14ac:dyDescent="0.3">
      <c r="D87"/>
    </row>
    <row r="88" spans="1:4" x14ac:dyDescent="0.3">
      <c r="D88"/>
    </row>
    <row r="89" spans="1:4" x14ac:dyDescent="0.3">
      <c r="D89"/>
    </row>
    <row r="90" spans="1:4" x14ac:dyDescent="0.3">
      <c r="D90"/>
    </row>
    <row r="91" spans="1:4" x14ac:dyDescent="0.3">
      <c r="D91"/>
    </row>
    <row r="92" spans="1:4" x14ac:dyDescent="0.3">
      <c r="D92"/>
    </row>
    <row r="93" spans="1:4" x14ac:dyDescent="0.3">
      <c r="D93"/>
    </row>
    <row r="94" spans="1:4" x14ac:dyDescent="0.3">
      <c r="D94"/>
    </row>
    <row r="95" spans="1:4" x14ac:dyDescent="0.3">
      <c r="D95"/>
    </row>
    <row r="96" spans="1:4" x14ac:dyDescent="0.3">
      <c r="D96"/>
    </row>
    <row r="97" spans="4:4" x14ac:dyDescent="0.3">
      <c r="D97"/>
    </row>
    <row r="98" spans="4:4" x14ac:dyDescent="0.3">
      <c r="D98"/>
    </row>
    <row r="99" spans="4:4" x14ac:dyDescent="0.3">
      <c r="D99"/>
    </row>
    <row r="100" spans="4:4" x14ac:dyDescent="0.3">
      <c r="D100"/>
    </row>
    <row r="101" spans="4:4" x14ac:dyDescent="0.3">
      <c r="D101"/>
    </row>
    <row r="102" spans="4:4" x14ac:dyDescent="0.3">
      <c r="D102"/>
    </row>
    <row r="103" spans="4:4" x14ac:dyDescent="0.3">
      <c r="D103"/>
    </row>
    <row r="104" spans="4:4" x14ac:dyDescent="0.3">
      <c r="D104"/>
    </row>
    <row r="105" spans="4:4" x14ac:dyDescent="0.3">
      <c r="D105"/>
    </row>
    <row r="106" spans="4:4" x14ac:dyDescent="0.3">
      <c r="D106"/>
    </row>
    <row r="107" spans="4:4" x14ac:dyDescent="0.3">
      <c r="D107"/>
    </row>
    <row r="108" spans="4:4" x14ac:dyDescent="0.3">
      <c r="D108"/>
    </row>
    <row r="109" spans="4:4" x14ac:dyDescent="0.3">
      <c r="D109"/>
    </row>
    <row r="110" spans="4:4" x14ac:dyDescent="0.3">
      <c r="D110"/>
    </row>
    <row r="111" spans="4:4" x14ac:dyDescent="0.3">
      <c r="D111"/>
    </row>
    <row r="112" spans="4:4" x14ac:dyDescent="0.3">
      <c r="D112"/>
    </row>
    <row r="113" spans="4:4" x14ac:dyDescent="0.3">
      <c r="D113"/>
    </row>
    <row r="114" spans="4:4" x14ac:dyDescent="0.3">
      <c r="D114"/>
    </row>
    <row r="115" spans="4:4" x14ac:dyDescent="0.3">
      <c r="D115"/>
    </row>
    <row r="116" spans="4:4" x14ac:dyDescent="0.3">
      <c r="D116"/>
    </row>
    <row r="117" spans="4:4" x14ac:dyDescent="0.3">
      <c r="D117"/>
    </row>
    <row r="118" spans="4:4" x14ac:dyDescent="0.3">
      <c r="D118"/>
    </row>
    <row r="119" spans="4:4" x14ac:dyDescent="0.3">
      <c r="D119"/>
    </row>
    <row r="120" spans="4:4" x14ac:dyDescent="0.3">
      <c r="D120"/>
    </row>
    <row r="121" spans="4:4" x14ac:dyDescent="0.3">
      <c r="D121"/>
    </row>
    <row r="122" spans="4:4" x14ac:dyDescent="0.3">
      <c r="D122"/>
    </row>
    <row r="123" spans="4:4" x14ac:dyDescent="0.3">
      <c r="D123"/>
    </row>
    <row r="124" spans="4:4" x14ac:dyDescent="0.3">
      <c r="D124"/>
    </row>
    <row r="125" spans="4:4" x14ac:dyDescent="0.3">
      <c r="D125"/>
    </row>
    <row r="126" spans="4:4" x14ac:dyDescent="0.3">
      <c r="D126"/>
    </row>
    <row r="127" spans="4:4" x14ac:dyDescent="0.3">
      <c r="D127"/>
    </row>
    <row r="128" spans="4:4" x14ac:dyDescent="0.3">
      <c r="D128"/>
    </row>
    <row r="129" spans="4:4" x14ac:dyDescent="0.3">
      <c r="D129"/>
    </row>
    <row r="130" spans="4:4" x14ac:dyDescent="0.3">
      <c r="D130"/>
    </row>
    <row r="131" spans="4:4" x14ac:dyDescent="0.3">
      <c r="D131"/>
    </row>
    <row r="132" spans="4:4" x14ac:dyDescent="0.3">
      <c r="D132"/>
    </row>
    <row r="133" spans="4:4" x14ac:dyDescent="0.3">
      <c r="D133"/>
    </row>
    <row r="134" spans="4:4" x14ac:dyDescent="0.3">
      <c r="D134"/>
    </row>
    <row r="135" spans="4:4" x14ac:dyDescent="0.3">
      <c r="D135"/>
    </row>
    <row r="136" spans="4:4" x14ac:dyDescent="0.3">
      <c r="D136"/>
    </row>
    <row r="137" spans="4:4" x14ac:dyDescent="0.3">
      <c r="D137"/>
    </row>
    <row r="138" spans="4:4" x14ac:dyDescent="0.3">
      <c r="D138"/>
    </row>
    <row r="139" spans="4:4" x14ac:dyDescent="0.3">
      <c r="D139"/>
    </row>
    <row r="140" spans="4:4" x14ac:dyDescent="0.3">
      <c r="D140"/>
    </row>
    <row r="141" spans="4:4" x14ac:dyDescent="0.3">
      <c r="D141"/>
    </row>
    <row r="142" spans="4:4" x14ac:dyDescent="0.3">
      <c r="D142"/>
    </row>
    <row r="143" spans="4:4" x14ac:dyDescent="0.3">
      <c r="D143"/>
    </row>
    <row r="144" spans="4:4" x14ac:dyDescent="0.3">
      <c r="D144"/>
    </row>
    <row r="145" spans="4:4" x14ac:dyDescent="0.3">
      <c r="D145"/>
    </row>
    <row r="146" spans="4:4" x14ac:dyDescent="0.3">
      <c r="D146"/>
    </row>
    <row r="147" spans="4:4" x14ac:dyDescent="0.3">
      <c r="D147"/>
    </row>
    <row r="148" spans="4:4" x14ac:dyDescent="0.3">
      <c r="D148"/>
    </row>
    <row r="149" spans="4:4" x14ac:dyDescent="0.3">
      <c r="D149"/>
    </row>
    <row r="150" spans="4:4" x14ac:dyDescent="0.3">
      <c r="D150"/>
    </row>
    <row r="151" spans="4:4" x14ac:dyDescent="0.3">
      <c r="D151"/>
    </row>
    <row r="152" spans="4:4" x14ac:dyDescent="0.3">
      <c r="D152"/>
    </row>
    <row r="153" spans="4:4" x14ac:dyDescent="0.3">
      <c r="D153"/>
    </row>
    <row r="154" spans="4:4" x14ac:dyDescent="0.3">
      <c r="D154"/>
    </row>
    <row r="155" spans="4:4" x14ac:dyDescent="0.3">
      <c r="D155"/>
    </row>
    <row r="156" spans="4:4" x14ac:dyDescent="0.3">
      <c r="D156"/>
    </row>
    <row r="157" spans="4:4" x14ac:dyDescent="0.3">
      <c r="D157"/>
    </row>
    <row r="158" spans="4:4" x14ac:dyDescent="0.3">
      <c r="D158"/>
    </row>
    <row r="159" spans="4:4" x14ac:dyDescent="0.3">
      <c r="D159"/>
    </row>
    <row r="160" spans="4:4" x14ac:dyDescent="0.3">
      <c r="D160"/>
    </row>
    <row r="161" spans="4:4" x14ac:dyDescent="0.3">
      <c r="D161"/>
    </row>
    <row r="162" spans="4:4" x14ac:dyDescent="0.3">
      <c r="D162"/>
    </row>
    <row r="163" spans="4:4" x14ac:dyDescent="0.3">
      <c r="D163"/>
    </row>
    <row r="164" spans="4:4" x14ac:dyDescent="0.3">
      <c r="D164"/>
    </row>
    <row r="165" spans="4:4" x14ac:dyDescent="0.3">
      <c r="D165"/>
    </row>
    <row r="166" spans="4:4" x14ac:dyDescent="0.3">
      <c r="D166"/>
    </row>
    <row r="167" spans="4:4" x14ac:dyDescent="0.3">
      <c r="D167"/>
    </row>
    <row r="168" spans="4:4" x14ac:dyDescent="0.3">
      <c r="D168"/>
    </row>
    <row r="169" spans="4:4" x14ac:dyDescent="0.3">
      <c r="D169"/>
    </row>
    <row r="170" spans="4:4" x14ac:dyDescent="0.3">
      <c r="D170"/>
    </row>
    <row r="171" spans="4:4" x14ac:dyDescent="0.3">
      <c r="D171"/>
    </row>
    <row r="172" spans="4:4" x14ac:dyDescent="0.3">
      <c r="D172"/>
    </row>
    <row r="173" spans="4:4" x14ac:dyDescent="0.3">
      <c r="D173"/>
    </row>
    <row r="174" spans="4:4" x14ac:dyDescent="0.3">
      <c r="D174"/>
    </row>
    <row r="175" spans="4:4" x14ac:dyDescent="0.3">
      <c r="D175"/>
    </row>
    <row r="176" spans="4:4" x14ac:dyDescent="0.3">
      <c r="D176"/>
    </row>
    <row r="177" spans="4:4" x14ac:dyDescent="0.3">
      <c r="D177"/>
    </row>
    <row r="178" spans="4:4" x14ac:dyDescent="0.3">
      <c r="D178"/>
    </row>
    <row r="179" spans="4:4" x14ac:dyDescent="0.3">
      <c r="D179"/>
    </row>
    <row r="180" spans="4:4" x14ac:dyDescent="0.3">
      <c r="D180"/>
    </row>
    <row r="181" spans="4:4" x14ac:dyDescent="0.3">
      <c r="D181"/>
    </row>
    <row r="182" spans="4:4" x14ac:dyDescent="0.3">
      <c r="D182"/>
    </row>
    <row r="183" spans="4:4" x14ac:dyDescent="0.3">
      <c r="D183"/>
    </row>
    <row r="184" spans="4:4" x14ac:dyDescent="0.3">
      <c r="D184"/>
    </row>
    <row r="185" spans="4:4" x14ac:dyDescent="0.3">
      <c r="D185"/>
    </row>
    <row r="186" spans="4:4" x14ac:dyDescent="0.3">
      <c r="D186"/>
    </row>
    <row r="187" spans="4:4" x14ac:dyDescent="0.3">
      <c r="D187"/>
    </row>
    <row r="188" spans="4:4" x14ac:dyDescent="0.3">
      <c r="D188"/>
    </row>
    <row r="189" spans="4:4" x14ac:dyDescent="0.3">
      <c r="D189"/>
    </row>
    <row r="190" spans="4:4" x14ac:dyDescent="0.3">
      <c r="D190"/>
    </row>
    <row r="191" spans="4:4" x14ac:dyDescent="0.3">
      <c r="D191"/>
    </row>
    <row r="192" spans="4:4" x14ac:dyDescent="0.3">
      <c r="D192"/>
    </row>
    <row r="193" spans="4:4" x14ac:dyDescent="0.3">
      <c r="D193"/>
    </row>
    <row r="194" spans="4:4" x14ac:dyDescent="0.3">
      <c r="D194"/>
    </row>
    <row r="195" spans="4:4" x14ac:dyDescent="0.3">
      <c r="D195"/>
    </row>
    <row r="196" spans="4:4" x14ac:dyDescent="0.3">
      <c r="D196"/>
    </row>
    <row r="197" spans="4:4" x14ac:dyDescent="0.3">
      <c r="D197"/>
    </row>
    <row r="198" spans="4:4" x14ac:dyDescent="0.3">
      <c r="D198"/>
    </row>
    <row r="199" spans="4:4" x14ac:dyDescent="0.3">
      <c r="D199"/>
    </row>
    <row r="200" spans="4:4" x14ac:dyDescent="0.3">
      <c r="D200"/>
    </row>
    <row r="201" spans="4:4" x14ac:dyDescent="0.3">
      <c r="D201"/>
    </row>
    <row r="202" spans="4:4" x14ac:dyDescent="0.3">
      <c r="D202"/>
    </row>
    <row r="203" spans="4:4" x14ac:dyDescent="0.3">
      <c r="D203"/>
    </row>
    <row r="204" spans="4:4" x14ac:dyDescent="0.3">
      <c r="D204"/>
    </row>
    <row r="205" spans="4:4" x14ac:dyDescent="0.3">
      <c r="D205"/>
    </row>
    <row r="206" spans="4:4" x14ac:dyDescent="0.3">
      <c r="D206"/>
    </row>
    <row r="207" spans="4:4" x14ac:dyDescent="0.3">
      <c r="D207"/>
    </row>
    <row r="208" spans="4:4" x14ac:dyDescent="0.3">
      <c r="D208"/>
    </row>
    <row r="209" spans="4:4" x14ac:dyDescent="0.3">
      <c r="D209"/>
    </row>
    <row r="210" spans="4:4" x14ac:dyDescent="0.3">
      <c r="D210"/>
    </row>
    <row r="211" spans="4:4" x14ac:dyDescent="0.3">
      <c r="D211"/>
    </row>
    <row r="212" spans="4:4" x14ac:dyDescent="0.3">
      <c r="D212"/>
    </row>
    <row r="213" spans="4:4" x14ac:dyDescent="0.3">
      <c r="D213"/>
    </row>
    <row r="214" spans="4:4" x14ac:dyDescent="0.3">
      <c r="D214"/>
    </row>
    <row r="215" spans="4:4" x14ac:dyDescent="0.3">
      <c r="D215"/>
    </row>
    <row r="216" spans="4:4" x14ac:dyDescent="0.3">
      <c r="D216"/>
    </row>
    <row r="217" spans="4:4" x14ac:dyDescent="0.3">
      <c r="D217"/>
    </row>
    <row r="218" spans="4:4" x14ac:dyDescent="0.3">
      <c r="D218"/>
    </row>
    <row r="219" spans="4:4" x14ac:dyDescent="0.3">
      <c r="D219"/>
    </row>
    <row r="220" spans="4:4" x14ac:dyDescent="0.3">
      <c r="D220"/>
    </row>
    <row r="221" spans="4:4" x14ac:dyDescent="0.3">
      <c r="D221"/>
    </row>
    <row r="222" spans="4:4" x14ac:dyDescent="0.3">
      <c r="D222"/>
    </row>
    <row r="223" spans="4:4" x14ac:dyDescent="0.3">
      <c r="D223"/>
    </row>
    <row r="224" spans="4:4" x14ac:dyDescent="0.3">
      <c r="D224"/>
    </row>
    <row r="225" spans="4:4" x14ac:dyDescent="0.3">
      <c r="D225"/>
    </row>
    <row r="226" spans="4:4" x14ac:dyDescent="0.3">
      <c r="D226"/>
    </row>
    <row r="227" spans="4:4" x14ac:dyDescent="0.3">
      <c r="D227"/>
    </row>
    <row r="228" spans="4:4" x14ac:dyDescent="0.3">
      <c r="D228"/>
    </row>
    <row r="229" spans="4:4" x14ac:dyDescent="0.3">
      <c r="D229"/>
    </row>
    <row r="230" spans="4:4" x14ac:dyDescent="0.3">
      <c r="D230"/>
    </row>
    <row r="231" spans="4:4" x14ac:dyDescent="0.3">
      <c r="D231"/>
    </row>
    <row r="232" spans="4:4" x14ac:dyDescent="0.3">
      <c r="D232"/>
    </row>
    <row r="233" spans="4:4" x14ac:dyDescent="0.3">
      <c r="D233"/>
    </row>
    <row r="234" spans="4:4" x14ac:dyDescent="0.3">
      <c r="D234"/>
    </row>
    <row r="235" spans="4:4" x14ac:dyDescent="0.3">
      <c r="D235"/>
    </row>
    <row r="236" spans="4:4" x14ac:dyDescent="0.3">
      <c r="D236"/>
    </row>
    <row r="237" spans="4:4" x14ac:dyDescent="0.3">
      <c r="D237"/>
    </row>
    <row r="238" spans="4:4" x14ac:dyDescent="0.3">
      <c r="D238"/>
    </row>
    <row r="239" spans="4:4" x14ac:dyDescent="0.3">
      <c r="D239"/>
    </row>
    <row r="240" spans="4:4" x14ac:dyDescent="0.3">
      <c r="D240"/>
    </row>
    <row r="241" spans="4:4" x14ac:dyDescent="0.3">
      <c r="D241"/>
    </row>
    <row r="242" spans="4:4" x14ac:dyDescent="0.3">
      <c r="D242"/>
    </row>
    <row r="243" spans="4:4" x14ac:dyDescent="0.3">
      <c r="D243"/>
    </row>
    <row r="244" spans="4:4" x14ac:dyDescent="0.3">
      <c r="D244"/>
    </row>
    <row r="245" spans="4:4" x14ac:dyDescent="0.3">
      <c r="D245"/>
    </row>
    <row r="246" spans="4:4" x14ac:dyDescent="0.3">
      <c r="D246"/>
    </row>
    <row r="247" spans="4:4" x14ac:dyDescent="0.3">
      <c r="D247"/>
    </row>
    <row r="248" spans="4:4" x14ac:dyDescent="0.3">
      <c r="D248"/>
    </row>
    <row r="249" spans="4:4" x14ac:dyDescent="0.3">
      <c r="D249"/>
    </row>
    <row r="250" spans="4:4" x14ac:dyDescent="0.3">
      <c r="D250"/>
    </row>
    <row r="251" spans="4:4" x14ac:dyDescent="0.3">
      <c r="D251"/>
    </row>
    <row r="252" spans="4:4" x14ac:dyDescent="0.3">
      <c r="D252"/>
    </row>
    <row r="253" spans="4:4" x14ac:dyDescent="0.3">
      <c r="D253"/>
    </row>
    <row r="254" spans="4:4" x14ac:dyDescent="0.3">
      <c r="D254"/>
    </row>
    <row r="255" spans="4:4" x14ac:dyDescent="0.3">
      <c r="D255"/>
    </row>
    <row r="256" spans="4:4" x14ac:dyDescent="0.3">
      <c r="D256"/>
    </row>
    <row r="257" spans="4:4" x14ac:dyDescent="0.3">
      <c r="D257"/>
    </row>
    <row r="258" spans="4:4" x14ac:dyDescent="0.3">
      <c r="D258"/>
    </row>
    <row r="259" spans="4:4" x14ac:dyDescent="0.3">
      <c r="D259"/>
    </row>
    <row r="260" spans="4:4" x14ac:dyDescent="0.3">
      <c r="D260"/>
    </row>
    <row r="261" spans="4:4" x14ac:dyDescent="0.3">
      <c r="D261"/>
    </row>
    <row r="262" spans="4:4" x14ac:dyDescent="0.3">
      <c r="D262"/>
    </row>
    <row r="263" spans="4:4" x14ac:dyDescent="0.3">
      <c r="D263"/>
    </row>
    <row r="264" spans="4:4" x14ac:dyDescent="0.3">
      <c r="D264"/>
    </row>
    <row r="265" spans="4:4" x14ac:dyDescent="0.3">
      <c r="D265"/>
    </row>
    <row r="266" spans="4:4" x14ac:dyDescent="0.3">
      <c r="D266"/>
    </row>
    <row r="267" spans="4:4" x14ac:dyDescent="0.3">
      <c r="D267"/>
    </row>
    <row r="268" spans="4:4" x14ac:dyDescent="0.3">
      <c r="D268"/>
    </row>
    <row r="269" spans="4:4" x14ac:dyDescent="0.3">
      <c r="D269"/>
    </row>
    <row r="270" spans="4:4" x14ac:dyDescent="0.3">
      <c r="D270"/>
    </row>
    <row r="271" spans="4:4" x14ac:dyDescent="0.3">
      <c r="D271"/>
    </row>
    <row r="272" spans="4:4" x14ac:dyDescent="0.3">
      <c r="D272"/>
    </row>
    <row r="273" spans="4:4" x14ac:dyDescent="0.3">
      <c r="D273"/>
    </row>
    <row r="274" spans="4:4" x14ac:dyDescent="0.3">
      <c r="D274"/>
    </row>
    <row r="275" spans="4:4" x14ac:dyDescent="0.3">
      <c r="D275"/>
    </row>
    <row r="276" spans="4:4" x14ac:dyDescent="0.3">
      <c r="D276"/>
    </row>
    <row r="277" spans="4:4" x14ac:dyDescent="0.3">
      <c r="D277"/>
    </row>
    <row r="278" spans="4:4" x14ac:dyDescent="0.3">
      <c r="D278"/>
    </row>
    <row r="279" spans="4:4" x14ac:dyDescent="0.3">
      <c r="D279"/>
    </row>
    <row r="280" spans="4:4" x14ac:dyDescent="0.3">
      <c r="D280"/>
    </row>
    <row r="281" spans="4:4" x14ac:dyDescent="0.3">
      <c r="D281"/>
    </row>
    <row r="282" spans="4:4" x14ac:dyDescent="0.3">
      <c r="D282"/>
    </row>
    <row r="283" spans="4:4" x14ac:dyDescent="0.3">
      <c r="D283"/>
    </row>
    <row r="284" spans="4:4" x14ac:dyDescent="0.3">
      <c r="D284"/>
    </row>
    <row r="285" spans="4:4" x14ac:dyDescent="0.3">
      <c r="D285"/>
    </row>
    <row r="286" spans="4:4" x14ac:dyDescent="0.3">
      <c r="D286"/>
    </row>
    <row r="287" spans="4:4" x14ac:dyDescent="0.3">
      <c r="D287"/>
    </row>
    <row r="288" spans="4:4" x14ac:dyDescent="0.3">
      <c r="D288"/>
    </row>
    <row r="289" spans="4:4" x14ac:dyDescent="0.3">
      <c r="D289"/>
    </row>
    <row r="290" spans="4:4" x14ac:dyDescent="0.3">
      <c r="D290"/>
    </row>
    <row r="291" spans="4:4" x14ac:dyDescent="0.3">
      <c r="D291"/>
    </row>
    <row r="292" spans="4:4" x14ac:dyDescent="0.3">
      <c r="D292"/>
    </row>
    <row r="293" spans="4:4" x14ac:dyDescent="0.3">
      <c r="D293"/>
    </row>
    <row r="294" spans="4:4" x14ac:dyDescent="0.3">
      <c r="D294"/>
    </row>
    <row r="295" spans="4:4" x14ac:dyDescent="0.3">
      <c r="D295"/>
    </row>
    <row r="296" spans="4:4" x14ac:dyDescent="0.3">
      <c r="D296"/>
    </row>
    <row r="297" spans="4:4" x14ac:dyDescent="0.3">
      <c r="D297"/>
    </row>
    <row r="298" spans="4:4" x14ac:dyDescent="0.3">
      <c r="D298"/>
    </row>
    <row r="299" spans="4:4" x14ac:dyDescent="0.3">
      <c r="D299"/>
    </row>
    <row r="300" spans="4:4" x14ac:dyDescent="0.3">
      <c r="D300"/>
    </row>
    <row r="301" spans="4:4" x14ac:dyDescent="0.3">
      <c r="D301"/>
    </row>
    <row r="302" spans="4:4" x14ac:dyDescent="0.3">
      <c r="D302"/>
    </row>
    <row r="303" spans="4:4" x14ac:dyDescent="0.3">
      <c r="D303"/>
    </row>
    <row r="304" spans="4:4" x14ac:dyDescent="0.3">
      <c r="D304"/>
    </row>
    <row r="305" spans="4:4" x14ac:dyDescent="0.3">
      <c r="D305"/>
    </row>
    <row r="306" spans="4:4" x14ac:dyDescent="0.3">
      <c r="D306"/>
    </row>
    <row r="307" spans="4:4" x14ac:dyDescent="0.3">
      <c r="D307"/>
    </row>
    <row r="308" spans="4:4" x14ac:dyDescent="0.3">
      <c r="D308"/>
    </row>
    <row r="309" spans="4:4" x14ac:dyDescent="0.3">
      <c r="D309"/>
    </row>
    <row r="310" spans="4:4" x14ac:dyDescent="0.3">
      <c r="D310"/>
    </row>
    <row r="311" spans="4:4" x14ac:dyDescent="0.3">
      <c r="D311"/>
    </row>
    <row r="312" spans="4:4" x14ac:dyDescent="0.3">
      <c r="D312"/>
    </row>
    <row r="313" spans="4:4" x14ac:dyDescent="0.3">
      <c r="D313"/>
    </row>
    <row r="314" spans="4:4" x14ac:dyDescent="0.3">
      <c r="D314"/>
    </row>
    <row r="315" spans="4:4" x14ac:dyDescent="0.3">
      <c r="D315"/>
    </row>
    <row r="316" spans="4:4" x14ac:dyDescent="0.3">
      <c r="D316"/>
    </row>
    <row r="317" spans="4:4" x14ac:dyDescent="0.3">
      <c r="D317"/>
    </row>
    <row r="318" spans="4:4" x14ac:dyDescent="0.3">
      <c r="D318"/>
    </row>
    <row r="319" spans="4:4" x14ac:dyDescent="0.3">
      <c r="D319"/>
    </row>
    <row r="320" spans="4:4" x14ac:dyDescent="0.3">
      <c r="D320"/>
    </row>
    <row r="321" spans="4:4" x14ac:dyDescent="0.3">
      <c r="D321"/>
    </row>
    <row r="322" spans="4:4" x14ac:dyDescent="0.3">
      <c r="D322"/>
    </row>
    <row r="323" spans="4:4" x14ac:dyDescent="0.3">
      <c r="D323"/>
    </row>
    <row r="324" spans="4:4" x14ac:dyDescent="0.3">
      <c r="D324"/>
    </row>
    <row r="325" spans="4:4" x14ac:dyDescent="0.3">
      <c r="D325"/>
    </row>
    <row r="326" spans="4:4" x14ac:dyDescent="0.3">
      <c r="D326"/>
    </row>
    <row r="327" spans="4:4" x14ac:dyDescent="0.3">
      <c r="D327"/>
    </row>
    <row r="328" spans="4:4" x14ac:dyDescent="0.3">
      <c r="D328"/>
    </row>
    <row r="329" spans="4:4" x14ac:dyDescent="0.3">
      <c r="D329"/>
    </row>
    <row r="330" spans="4:4" x14ac:dyDescent="0.3">
      <c r="D330"/>
    </row>
    <row r="331" spans="4:4" x14ac:dyDescent="0.3">
      <c r="D331"/>
    </row>
    <row r="332" spans="4:4" x14ac:dyDescent="0.3">
      <c r="D332"/>
    </row>
    <row r="333" spans="4:4" x14ac:dyDescent="0.3">
      <c r="D333"/>
    </row>
    <row r="334" spans="4:4" x14ac:dyDescent="0.3">
      <c r="D334"/>
    </row>
    <row r="335" spans="4:4" x14ac:dyDescent="0.3">
      <c r="D335"/>
    </row>
    <row r="336" spans="4:4" x14ac:dyDescent="0.3">
      <c r="D336"/>
    </row>
    <row r="337" spans="4:4" x14ac:dyDescent="0.3">
      <c r="D337"/>
    </row>
    <row r="338" spans="4:4" x14ac:dyDescent="0.3">
      <c r="D338"/>
    </row>
    <row r="339" spans="4:4" x14ac:dyDescent="0.3">
      <c r="D339"/>
    </row>
    <row r="340" spans="4:4" x14ac:dyDescent="0.3">
      <c r="D340"/>
    </row>
    <row r="341" spans="4:4" x14ac:dyDescent="0.3">
      <c r="D341"/>
    </row>
    <row r="342" spans="4:4" x14ac:dyDescent="0.3">
      <c r="D342"/>
    </row>
    <row r="343" spans="4:4" x14ac:dyDescent="0.3">
      <c r="D343"/>
    </row>
    <row r="344" spans="4:4" x14ac:dyDescent="0.3">
      <c r="D344"/>
    </row>
    <row r="345" spans="4:4" x14ac:dyDescent="0.3">
      <c r="D345"/>
    </row>
    <row r="346" spans="4:4" x14ac:dyDescent="0.3">
      <c r="D346"/>
    </row>
    <row r="347" spans="4:4" x14ac:dyDescent="0.3">
      <c r="D347"/>
    </row>
    <row r="348" spans="4:4" x14ac:dyDescent="0.3">
      <c r="D348"/>
    </row>
    <row r="349" spans="4:4" x14ac:dyDescent="0.3">
      <c r="D349"/>
    </row>
    <row r="350" spans="4:4" x14ac:dyDescent="0.3">
      <c r="D350"/>
    </row>
    <row r="351" spans="4:4" x14ac:dyDescent="0.3">
      <c r="D351"/>
    </row>
    <row r="352" spans="4:4" x14ac:dyDescent="0.3">
      <c r="D352"/>
    </row>
    <row r="353" spans="4:4" x14ac:dyDescent="0.3">
      <c r="D353"/>
    </row>
    <row r="354" spans="4:4" x14ac:dyDescent="0.3">
      <c r="D354"/>
    </row>
    <row r="355" spans="4:4" x14ac:dyDescent="0.3">
      <c r="D355"/>
    </row>
    <row r="356" spans="4:4" x14ac:dyDescent="0.3">
      <c r="D356"/>
    </row>
    <row r="357" spans="4:4" x14ac:dyDescent="0.3">
      <c r="D357"/>
    </row>
    <row r="358" spans="4:4" x14ac:dyDescent="0.3">
      <c r="D358"/>
    </row>
    <row r="359" spans="4:4" x14ac:dyDescent="0.3">
      <c r="D359"/>
    </row>
    <row r="360" spans="4:4" x14ac:dyDescent="0.3">
      <c r="D360"/>
    </row>
    <row r="361" spans="4:4" x14ac:dyDescent="0.3">
      <c r="D361"/>
    </row>
    <row r="362" spans="4:4" x14ac:dyDescent="0.3">
      <c r="D362"/>
    </row>
    <row r="363" spans="4:4" x14ac:dyDescent="0.3">
      <c r="D363"/>
    </row>
    <row r="364" spans="4:4" x14ac:dyDescent="0.3">
      <c r="D364"/>
    </row>
    <row r="365" spans="4:4" x14ac:dyDescent="0.3">
      <c r="D365"/>
    </row>
    <row r="366" spans="4:4" x14ac:dyDescent="0.3">
      <c r="D366"/>
    </row>
    <row r="367" spans="4:4" x14ac:dyDescent="0.3">
      <c r="D367"/>
    </row>
    <row r="368" spans="4:4" x14ac:dyDescent="0.3">
      <c r="D368"/>
    </row>
    <row r="369" spans="4:4" x14ac:dyDescent="0.3">
      <c r="D369"/>
    </row>
    <row r="370" spans="4:4" x14ac:dyDescent="0.3">
      <c r="D370"/>
    </row>
    <row r="371" spans="4:4" x14ac:dyDescent="0.3">
      <c r="D371"/>
    </row>
    <row r="372" spans="4:4" x14ac:dyDescent="0.3">
      <c r="D372"/>
    </row>
    <row r="373" spans="4:4" x14ac:dyDescent="0.3">
      <c r="D373"/>
    </row>
    <row r="374" spans="4:4" x14ac:dyDescent="0.3">
      <c r="D374"/>
    </row>
    <row r="375" spans="4:4" x14ac:dyDescent="0.3">
      <c r="D375"/>
    </row>
    <row r="376" spans="4:4" x14ac:dyDescent="0.3">
      <c r="D376"/>
    </row>
    <row r="377" spans="4:4" x14ac:dyDescent="0.3">
      <c r="D377"/>
    </row>
    <row r="378" spans="4:4" x14ac:dyDescent="0.3">
      <c r="D378"/>
    </row>
    <row r="379" spans="4:4" x14ac:dyDescent="0.3">
      <c r="D379"/>
    </row>
    <row r="380" spans="4:4" x14ac:dyDescent="0.3">
      <c r="D380"/>
    </row>
    <row r="381" spans="4:4" x14ac:dyDescent="0.3">
      <c r="D381"/>
    </row>
    <row r="382" spans="4:4" x14ac:dyDescent="0.3">
      <c r="D382"/>
    </row>
    <row r="383" spans="4:4" x14ac:dyDescent="0.3">
      <c r="D383"/>
    </row>
    <row r="384" spans="4:4" x14ac:dyDescent="0.3">
      <c r="D384"/>
    </row>
    <row r="385" spans="4:4" x14ac:dyDescent="0.3">
      <c r="D385"/>
    </row>
    <row r="386" spans="4:4" x14ac:dyDescent="0.3">
      <c r="D386"/>
    </row>
    <row r="387" spans="4:4" x14ac:dyDescent="0.3">
      <c r="D387"/>
    </row>
    <row r="388" spans="4:4" x14ac:dyDescent="0.3">
      <c r="D388"/>
    </row>
    <row r="389" spans="4:4" x14ac:dyDescent="0.3">
      <c r="D389"/>
    </row>
    <row r="390" spans="4:4" x14ac:dyDescent="0.3">
      <c r="D390"/>
    </row>
    <row r="391" spans="4:4" x14ac:dyDescent="0.3">
      <c r="D391"/>
    </row>
    <row r="392" spans="4:4" x14ac:dyDescent="0.3">
      <c r="D392"/>
    </row>
    <row r="393" spans="4:4" x14ac:dyDescent="0.3">
      <c r="D393"/>
    </row>
    <row r="394" spans="4:4" x14ac:dyDescent="0.3">
      <c r="D394"/>
    </row>
    <row r="395" spans="4:4" x14ac:dyDescent="0.3">
      <c r="D395"/>
    </row>
    <row r="396" spans="4:4" x14ac:dyDescent="0.3">
      <c r="D396"/>
    </row>
    <row r="397" spans="4:4" x14ac:dyDescent="0.3">
      <c r="D397"/>
    </row>
    <row r="398" spans="4:4" x14ac:dyDescent="0.3">
      <c r="D398"/>
    </row>
    <row r="399" spans="4:4" x14ac:dyDescent="0.3">
      <c r="D399"/>
    </row>
    <row r="400" spans="4:4" x14ac:dyDescent="0.3">
      <c r="D400"/>
    </row>
    <row r="401" spans="4:4" x14ac:dyDescent="0.3">
      <c r="D401"/>
    </row>
    <row r="402" spans="4:4" x14ac:dyDescent="0.3">
      <c r="D402"/>
    </row>
    <row r="403" spans="4:4" x14ac:dyDescent="0.3">
      <c r="D403"/>
    </row>
    <row r="404" spans="4:4" x14ac:dyDescent="0.3">
      <c r="D404"/>
    </row>
    <row r="405" spans="4:4" x14ac:dyDescent="0.3">
      <c r="D405"/>
    </row>
    <row r="406" spans="4:4" x14ac:dyDescent="0.3">
      <c r="D406"/>
    </row>
    <row r="407" spans="4:4" x14ac:dyDescent="0.3">
      <c r="D407"/>
    </row>
    <row r="408" spans="4:4" x14ac:dyDescent="0.3">
      <c r="D408"/>
    </row>
    <row r="409" spans="4:4" x14ac:dyDescent="0.3">
      <c r="D409"/>
    </row>
    <row r="410" spans="4:4" x14ac:dyDescent="0.3">
      <c r="D410"/>
    </row>
    <row r="411" spans="4:4" x14ac:dyDescent="0.3">
      <c r="D411"/>
    </row>
    <row r="412" spans="4:4" x14ac:dyDescent="0.3">
      <c r="D412"/>
    </row>
    <row r="413" spans="4:4" x14ac:dyDescent="0.3">
      <c r="D413"/>
    </row>
    <row r="414" spans="4:4" x14ac:dyDescent="0.3">
      <c r="D414"/>
    </row>
    <row r="415" spans="4:4" x14ac:dyDescent="0.3">
      <c r="D415"/>
    </row>
    <row r="416" spans="4:4" x14ac:dyDescent="0.3">
      <c r="D416"/>
    </row>
    <row r="417" spans="4:4" x14ac:dyDescent="0.3">
      <c r="D417"/>
    </row>
    <row r="418" spans="4:4" x14ac:dyDescent="0.3">
      <c r="D418"/>
    </row>
    <row r="419" spans="4:4" x14ac:dyDescent="0.3">
      <c r="D419"/>
    </row>
    <row r="420" spans="4:4" x14ac:dyDescent="0.3">
      <c r="D420"/>
    </row>
    <row r="421" spans="4:4" x14ac:dyDescent="0.3">
      <c r="D421"/>
    </row>
    <row r="422" spans="4:4" x14ac:dyDescent="0.3">
      <c r="D422"/>
    </row>
    <row r="423" spans="4:4" x14ac:dyDescent="0.3">
      <c r="D423"/>
    </row>
    <row r="424" spans="4:4" x14ac:dyDescent="0.3">
      <c r="D424"/>
    </row>
    <row r="425" spans="4:4" x14ac:dyDescent="0.3">
      <c r="D425"/>
    </row>
    <row r="426" spans="4:4" x14ac:dyDescent="0.3">
      <c r="D426"/>
    </row>
    <row r="427" spans="4:4" x14ac:dyDescent="0.3">
      <c r="D427"/>
    </row>
    <row r="428" spans="4:4" x14ac:dyDescent="0.3">
      <c r="D428"/>
    </row>
    <row r="429" spans="4:4" x14ac:dyDescent="0.3">
      <c r="D429"/>
    </row>
    <row r="430" spans="4:4" x14ac:dyDescent="0.3">
      <c r="D430"/>
    </row>
    <row r="431" spans="4:4" x14ac:dyDescent="0.3">
      <c r="D431"/>
    </row>
    <row r="432" spans="4:4" x14ac:dyDescent="0.3">
      <c r="D432"/>
    </row>
    <row r="433" spans="4:4" x14ac:dyDescent="0.3">
      <c r="D433"/>
    </row>
    <row r="434" spans="4:4" x14ac:dyDescent="0.3">
      <c r="D434"/>
    </row>
    <row r="435" spans="4:4" x14ac:dyDescent="0.3">
      <c r="D435"/>
    </row>
    <row r="436" spans="4:4" x14ac:dyDescent="0.3">
      <c r="D436"/>
    </row>
    <row r="437" spans="4:4" x14ac:dyDescent="0.3">
      <c r="D437"/>
    </row>
    <row r="438" spans="4:4" x14ac:dyDescent="0.3">
      <c r="D438"/>
    </row>
    <row r="439" spans="4:4" x14ac:dyDescent="0.3">
      <c r="D439"/>
    </row>
    <row r="440" spans="4:4" x14ac:dyDescent="0.3">
      <c r="D440"/>
    </row>
    <row r="441" spans="4:4" x14ac:dyDescent="0.3">
      <c r="D441"/>
    </row>
    <row r="442" spans="4:4" x14ac:dyDescent="0.3">
      <c r="D442"/>
    </row>
    <row r="443" spans="4:4" x14ac:dyDescent="0.3">
      <c r="D443"/>
    </row>
    <row r="444" spans="4:4" x14ac:dyDescent="0.3">
      <c r="D444"/>
    </row>
    <row r="445" spans="4:4" x14ac:dyDescent="0.3">
      <c r="D445"/>
    </row>
    <row r="446" spans="4:4" x14ac:dyDescent="0.3">
      <c r="D446"/>
    </row>
    <row r="447" spans="4:4" x14ac:dyDescent="0.3">
      <c r="D447"/>
    </row>
    <row r="448" spans="4:4" x14ac:dyDescent="0.3">
      <c r="D448"/>
    </row>
    <row r="449" spans="4:4" x14ac:dyDescent="0.3">
      <c r="D449"/>
    </row>
    <row r="450" spans="4:4" x14ac:dyDescent="0.3">
      <c r="D450"/>
    </row>
    <row r="451" spans="4:4" x14ac:dyDescent="0.3">
      <c r="D451"/>
    </row>
    <row r="452" spans="4:4" x14ac:dyDescent="0.3">
      <c r="D452"/>
    </row>
    <row r="453" spans="4:4" x14ac:dyDescent="0.3">
      <c r="D453"/>
    </row>
    <row r="454" spans="4:4" x14ac:dyDescent="0.3">
      <c r="D454"/>
    </row>
    <row r="455" spans="4:4" x14ac:dyDescent="0.3">
      <c r="D455"/>
    </row>
    <row r="456" spans="4:4" x14ac:dyDescent="0.3">
      <c r="D456"/>
    </row>
    <row r="457" spans="4:4" x14ac:dyDescent="0.3">
      <c r="D457"/>
    </row>
    <row r="458" spans="4:4" x14ac:dyDescent="0.3">
      <c r="D458"/>
    </row>
    <row r="459" spans="4:4" x14ac:dyDescent="0.3">
      <c r="D459"/>
    </row>
    <row r="460" spans="4:4" x14ac:dyDescent="0.3">
      <c r="D460"/>
    </row>
    <row r="461" spans="4:4" x14ac:dyDescent="0.3">
      <c r="D461"/>
    </row>
    <row r="462" spans="4:4" x14ac:dyDescent="0.3">
      <c r="D462"/>
    </row>
    <row r="463" spans="4:4" x14ac:dyDescent="0.3">
      <c r="D463"/>
    </row>
    <row r="464" spans="4:4" x14ac:dyDescent="0.3">
      <c r="D464"/>
    </row>
    <row r="465" spans="4:4" x14ac:dyDescent="0.3">
      <c r="D465"/>
    </row>
    <row r="466" spans="4:4" x14ac:dyDescent="0.3">
      <c r="D466"/>
    </row>
    <row r="467" spans="4:4" x14ac:dyDescent="0.3">
      <c r="D467"/>
    </row>
    <row r="468" spans="4:4" x14ac:dyDescent="0.3">
      <c r="D468"/>
    </row>
    <row r="469" spans="4:4" x14ac:dyDescent="0.3">
      <c r="D469"/>
    </row>
    <row r="470" spans="4:4" x14ac:dyDescent="0.3">
      <c r="D470"/>
    </row>
    <row r="471" spans="4:4" x14ac:dyDescent="0.3">
      <c r="D471"/>
    </row>
    <row r="472" spans="4:4" x14ac:dyDescent="0.3">
      <c r="D472"/>
    </row>
    <row r="473" spans="4:4" x14ac:dyDescent="0.3">
      <c r="D473"/>
    </row>
    <row r="474" spans="4:4" x14ac:dyDescent="0.3">
      <c r="D474"/>
    </row>
    <row r="475" spans="4:4" x14ac:dyDescent="0.3">
      <c r="D475"/>
    </row>
    <row r="476" spans="4:4" x14ac:dyDescent="0.3">
      <c r="D476"/>
    </row>
    <row r="477" spans="4:4" x14ac:dyDescent="0.3">
      <c r="D477"/>
    </row>
    <row r="478" spans="4:4" x14ac:dyDescent="0.3">
      <c r="D478"/>
    </row>
    <row r="479" spans="4:4" x14ac:dyDescent="0.3">
      <c r="D479"/>
    </row>
    <row r="480" spans="4:4" x14ac:dyDescent="0.3">
      <c r="D480"/>
    </row>
    <row r="481" spans="4:4" x14ac:dyDescent="0.3">
      <c r="D481"/>
    </row>
    <row r="482" spans="4:4" x14ac:dyDescent="0.3">
      <c r="D482"/>
    </row>
    <row r="483" spans="4:4" x14ac:dyDescent="0.3">
      <c r="D483"/>
    </row>
    <row r="484" spans="4:4" x14ac:dyDescent="0.3">
      <c r="D484"/>
    </row>
    <row r="485" spans="4:4" x14ac:dyDescent="0.3">
      <c r="D485"/>
    </row>
    <row r="486" spans="4:4" x14ac:dyDescent="0.3">
      <c r="D486"/>
    </row>
    <row r="487" spans="4:4" x14ac:dyDescent="0.3">
      <c r="D487"/>
    </row>
    <row r="488" spans="4:4" x14ac:dyDescent="0.3">
      <c r="D488"/>
    </row>
    <row r="489" spans="4:4" x14ac:dyDescent="0.3">
      <c r="D489"/>
    </row>
    <row r="490" spans="4:4" x14ac:dyDescent="0.3">
      <c r="D490"/>
    </row>
    <row r="491" spans="4:4" x14ac:dyDescent="0.3">
      <c r="D491"/>
    </row>
    <row r="492" spans="4:4" x14ac:dyDescent="0.3">
      <c r="D492"/>
    </row>
    <row r="493" spans="4:4" x14ac:dyDescent="0.3">
      <c r="D493"/>
    </row>
    <row r="494" spans="4:4" x14ac:dyDescent="0.3">
      <c r="D494"/>
    </row>
    <row r="495" spans="4:4" x14ac:dyDescent="0.3">
      <c r="D495"/>
    </row>
    <row r="496" spans="4:4" x14ac:dyDescent="0.3">
      <c r="D496"/>
    </row>
    <row r="497" spans="4:4" x14ac:dyDescent="0.3">
      <c r="D497"/>
    </row>
    <row r="498" spans="4:4" x14ac:dyDescent="0.3">
      <c r="D498"/>
    </row>
    <row r="499" spans="4:4" x14ac:dyDescent="0.3">
      <c r="D499"/>
    </row>
    <row r="500" spans="4:4" x14ac:dyDescent="0.3">
      <c r="D500"/>
    </row>
    <row r="501" spans="4:4" x14ac:dyDescent="0.3">
      <c r="D501"/>
    </row>
    <row r="502" spans="4:4" x14ac:dyDescent="0.3">
      <c r="D502"/>
    </row>
    <row r="503" spans="4:4" x14ac:dyDescent="0.3">
      <c r="D503"/>
    </row>
    <row r="504" spans="4:4" x14ac:dyDescent="0.3">
      <c r="D504"/>
    </row>
    <row r="505" spans="4:4" x14ac:dyDescent="0.3">
      <c r="D505"/>
    </row>
    <row r="506" spans="4:4" x14ac:dyDescent="0.3">
      <c r="D506"/>
    </row>
    <row r="507" spans="4:4" x14ac:dyDescent="0.3">
      <c r="D507"/>
    </row>
    <row r="508" spans="4:4" x14ac:dyDescent="0.3">
      <c r="D508"/>
    </row>
    <row r="509" spans="4:4" x14ac:dyDescent="0.3">
      <c r="D509"/>
    </row>
    <row r="510" spans="4:4" x14ac:dyDescent="0.3">
      <c r="D510"/>
    </row>
    <row r="511" spans="4:4" x14ac:dyDescent="0.3">
      <c r="D511"/>
    </row>
    <row r="512" spans="4:4" x14ac:dyDescent="0.3">
      <c r="D512"/>
    </row>
    <row r="513" spans="4:4" x14ac:dyDescent="0.3">
      <c r="D513"/>
    </row>
    <row r="514" spans="4:4" x14ac:dyDescent="0.3">
      <c r="D514"/>
    </row>
    <row r="515" spans="4:4" x14ac:dyDescent="0.3">
      <c r="D515"/>
    </row>
    <row r="516" spans="4:4" x14ac:dyDescent="0.3">
      <c r="D516"/>
    </row>
    <row r="517" spans="4:4" x14ac:dyDescent="0.3">
      <c r="D517"/>
    </row>
    <row r="518" spans="4:4" x14ac:dyDescent="0.3">
      <c r="D518"/>
    </row>
    <row r="519" spans="4:4" x14ac:dyDescent="0.3">
      <c r="D519"/>
    </row>
    <row r="520" spans="4:4" x14ac:dyDescent="0.3">
      <c r="D520"/>
    </row>
    <row r="521" spans="4:4" x14ac:dyDescent="0.3">
      <c r="D521"/>
    </row>
    <row r="522" spans="4:4" x14ac:dyDescent="0.3">
      <c r="D522"/>
    </row>
    <row r="523" spans="4:4" x14ac:dyDescent="0.3">
      <c r="D523"/>
    </row>
    <row r="524" spans="4:4" x14ac:dyDescent="0.3">
      <c r="D524"/>
    </row>
    <row r="525" spans="4:4" x14ac:dyDescent="0.3">
      <c r="D525"/>
    </row>
    <row r="526" spans="4:4" x14ac:dyDescent="0.3">
      <c r="D526"/>
    </row>
    <row r="527" spans="4:4" x14ac:dyDescent="0.3">
      <c r="D527"/>
    </row>
    <row r="528" spans="4:4" x14ac:dyDescent="0.3">
      <c r="D528"/>
    </row>
    <row r="529" spans="4:4" x14ac:dyDescent="0.3">
      <c r="D529"/>
    </row>
    <row r="530" spans="4:4" x14ac:dyDescent="0.3">
      <c r="D530"/>
    </row>
    <row r="531" spans="4:4" x14ac:dyDescent="0.3">
      <c r="D531"/>
    </row>
    <row r="532" spans="4:4" x14ac:dyDescent="0.3">
      <c r="D532"/>
    </row>
    <row r="533" spans="4:4" x14ac:dyDescent="0.3">
      <c r="D533"/>
    </row>
    <row r="534" spans="4:4" x14ac:dyDescent="0.3">
      <c r="D534"/>
    </row>
    <row r="535" spans="4:4" x14ac:dyDescent="0.3">
      <c r="D535"/>
    </row>
    <row r="536" spans="4:4" x14ac:dyDescent="0.3">
      <c r="D536"/>
    </row>
    <row r="537" spans="4:4" x14ac:dyDescent="0.3">
      <c r="D537"/>
    </row>
    <row r="538" spans="4:4" x14ac:dyDescent="0.3">
      <c r="D538"/>
    </row>
    <row r="539" spans="4:4" x14ac:dyDescent="0.3">
      <c r="D539"/>
    </row>
    <row r="540" spans="4:4" x14ac:dyDescent="0.3">
      <c r="D540"/>
    </row>
    <row r="541" spans="4:4" x14ac:dyDescent="0.3">
      <c r="D541"/>
    </row>
    <row r="542" spans="4:4" x14ac:dyDescent="0.3">
      <c r="D542"/>
    </row>
    <row r="543" spans="4:4" x14ac:dyDescent="0.3">
      <c r="D543"/>
    </row>
    <row r="544" spans="4:4" x14ac:dyDescent="0.3">
      <c r="D544"/>
    </row>
    <row r="545" spans="4:4" x14ac:dyDescent="0.3">
      <c r="D545"/>
    </row>
    <row r="546" spans="4:4" x14ac:dyDescent="0.3">
      <c r="D546"/>
    </row>
    <row r="547" spans="4:4" x14ac:dyDescent="0.3">
      <c r="D547"/>
    </row>
    <row r="548" spans="4:4" x14ac:dyDescent="0.3">
      <c r="D548"/>
    </row>
    <row r="549" spans="4:4" x14ac:dyDescent="0.3">
      <c r="D549"/>
    </row>
    <row r="550" spans="4:4" x14ac:dyDescent="0.3">
      <c r="D550"/>
    </row>
    <row r="551" spans="4:4" x14ac:dyDescent="0.3">
      <c r="D551"/>
    </row>
    <row r="552" spans="4:4" x14ac:dyDescent="0.3">
      <c r="D552"/>
    </row>
    <row r="553" spans="4:4" x14ac:dyDescent="0.3">
      <c r="D553"/>
    </row>
    <row r="554" spans="4:4" x14ac:dyDescent="0.3">
      <c r="D554"/>
    </row>
    <row r="555" spans="4:4" x14ac:dyDescent="0.3">
      <c r="D555"/>
    </row>
    <row r="556" spans="4:4" x14ac:dyDescent="0.3">
      <c r="D556"/>
    </row>
    <row r="557" spans="4:4" x14ac:dyDescent="0.3">
      <c r="D557"/>
    </row>
    <row r="558" spans="4:4" x14ac:dyDescent="0.3">
      <c r="D558"/>
    </row>
    <row r="559" spans="4:4" x14ac:dyDescent="0.3">
      <c r="D559"/>
    </row>
    <row r="560" spans="4:4" x14ac:dyDescent="0.3">
      <c r="D560"/>
    </row>
    <row r="561" spans="4:4" x14ac:dyDescent="0.3">
      <c r="D561"/>
    </row>
    <row r="562" spans="4:4" x14ac:dyDescent="0.3">
      <c r="D562"/>
    </row>
    <row r="563" spans="4:4" x14ac:dyDescent="0.3">
      <c r="D563"/>
    </row>
    <row r="564" spans="4:4" x14ac:dyDescent="0.3">
      <c r="D564"/>
    </row>
    <row r="565" spans="4:4" x14ac:dyDescent="0.3">
      <c r="D565"/>
    </row>
    <row r="566" spans="4:4" x14ac:dyDescent="0.3">
      <c r="D566"/>
    </row>
    <row r="567" spans="4:4" x14ac:dyDescent="0.3">
      <c r="D567"/>
    </row>
    <row r="568" spans="4:4" x14ac:dyDescent="0.3">
      <c r="D568"/>
    </row>
    <row r="569" spans="4:4" x14ac:dyDescent="0.3">
      <c r="D569"/>
    </row>
    <row r="570" spans="4:4" x14ac:dyDescent="0.3">
      <c r="D570"/>
    </row>
    <row r="571" spans="4:4" x14ac:dyDescent="0.3">
      <c r="D571"/>
    </row>
    <row r="572" spans="4:4" x14ac:dyDescent="0.3">
      <c r="D572"/>
    </row>
    <row r="573" spans="4:4" x14ac:dyDescent="0.3">
      <c r="D573"/>
    </row>
    <row r="574" spans="4:4" x14ac:dyDescent="0.3">
      <c r="D574"/>
    </row>
    <row r="575" spans="4:4" x14ac:dyDescent="0.3">
      <c r="D575"/>
    </row>
    <row r="576" spans="4:4" x14ac:dyDescent="0.3">
      <c r="D576"/>
    </row>
    <row r="577" spans="4:4" x14ac:dyDescent="0.3">
      <c r="D577"/>
    </row>
    <row r="578" spans="4:4" x14ac:dyDescent="0.3">
      <c r="D578"/>
    </row>
    <row r="579" spans="4:4" x14ac:dyDescent="0.3">
      <c r="D579"/>
    </row>
    <row r="580" spans="4:4" x14ac:dyDescent="0.3">
      <c r="D580"/>
    </row>
    <row r="581" spans="4:4" x14ac:dyDescent="0.3">
      <c r="D581"/>
    </row>
    <row r="582" spans="4:4" x14ac:dyDescent="0.3">
      <c r="D582"/>
    </row>
    <row r="583" spans="4:4" x14ac:dyDescent="0.3">
      <c r="D583"/>
    </row>
    <row r="584" spans="4:4" x14ac:dyDescent="0.3">
      <c r="D584"/>
    </row>
    <row r="585" spans="4:4" x14ac:dyDescent="0.3">
      <c r="D585"/>
    </row>
    <row r="586" spans="4:4" x14ac:dyDescent="0.3">
      <c r="D586"/>
    </row>
    <row r="587" spans="4:4" x14ac:dyDescent="0.3">
      <c r="D587"/>
    </row>
    <row r="588" spans="4:4" x14ac:dyDescent="0.3">
      <c r="D588"/>
    </row>
    <row r="589" spans="4:4" x14ac:dyDescent="0.3">
      <c r="D589"/>
    </row>
    <row r="590" spans="4:4" x14ac:dyDescent="0.3">
      <c r="D590"/>
    </row>
    <row r="591" spans="4:4" x14ac:dyDescent="0.3">
      <c r="D591"/>
    </row>
    <row r="592" spans="4:4" x14ac:dyDescent="0.3">
      <c r="D592"/>
    </row>
    <row r="593" spans="4:4" x14ac:dyDescent="0.3">
      <c r="D593"/>
    </row>
    <row r="594" spans="4:4" x14ac:dyDescent="0.3">
      <c r="D594"/>
    </row>
    <row r="595" spans="4:4" x14ac:dyDescent="0.3">
      <c r="D595"/>
    </row>
    <row r="596" spans="4:4" x14ac:dyDescent="0.3">
      <c r="D596"/>
    </row>
    <row r="597" spans="4:4" x14ac:dyDescent="0.3">
      <c r="D597"/>
    </row>
    <row r="598" spans="4:4" x14ac:dyDescent="0.3">
      <c r="D598"/>
    </row>
    <row r="599" spans="4:4" x14ac:dyDescent="0.3">
      <c r="D599"/>
    </row>
    <row r="600" spans="4:4" x14ac:dyDescent="0.3">
      <c r="D600"/>
    </row>
    <row r="601" spans="4:4" x14ac:dyDescent="0.3">
      <c r="D601"/>
    </row>
    <row r="602" spans="4:4" x14ac:dyDescent="0.3">
      <c r="D602"/>
    </row>
    <row r="603" spans="4:4" x14ac:dyDescent="0.3">
      <c r="D603"/>
    </row>
    <row r="604" spans="4:4" x14ac:dyDescent="0.3">
      <c r="D604"/>
    </row>
    <row r="605" spans="4:4" x14ac:dyDescent="0.3">
      <c r="D605"/>
    </row>
    <row r="606" spans="4:4" x14ac:dyDescent="0.3">
      <c r="D606"/>
    </row>
    <row r="607" spans="4:4" x14ac:dyDescent="0.3">
      <c r="D607"/>
    </row>
    <row r="608" spans="4:4" x14ac:dyDescent="0.3">
      <c r="D608"/>
    </row>
    <row r="609" spans="4:4" x14ac:dyDescent="0.3">
      <c r="D609"/>
    </row>
    <row r="610" spans="4:4" x14ac:dyDescent="0.3">
      <c r="D610"/>
    </row>
    <row r="611" spans="4:4" x14ac:dyDescent="0.3">
      <c r="D611"/>
    </row>
    <row r="612" spans="4:4" x14ac:dyDescent="0.3">
      <c r="D612"/>
    </row>
    <row r="613" spans="4:4" x14ac:dyDescent="0.3">
      <c r="D613"/>
    </row>
    <row r="614" spans="4:4" x14ac:dyDescent="0.3">
      <c r="D614"/>
    </row>
    <row r="615" spans="4:4" x14ac:dyDescent="0.3">
      <c r="D615"/>
    </row>
    <row r="616" spans="4:4" x14ac:dyDescent="0.3">
      <c r="D616"/>
    </row>
    <row r="617" spans="4:4" x14ac:dyDescent="0.3">
      <c r="D617"/>
    </row>
    <row r="618" spans="4:4" x14ac:dyDescent="0.3">
      <c r="D618"/>
    </row>
    <row r="619" spans="4:4" x14ac:dyDescent="0.3">
      <c r="D619"/>
    </row>
    <row r="620" spans="4:4" x14ac:dyDescent="0.3">
      <c r="D620"/>
    </row>
    <row r="621" spans="4:4" x14ac:dyDescent="0.3">
      <c r="D621"/>
    </row>
    <row r="622" spans="4:4" x14ac:dyDescent="0.3">
      <c r="D622"/>
    </row>
    <row r="623" spans="4:4" x14ac:dyDescent="0.3">
      <c r="D623"/>
    </row>
    <row r="624" spans="4:4" x14ac:dyDescent="0.3">
      <c r="D624"/>
    </row>
    <row r="625" spans="4:4" x14ac:dyDescent="0.3">
      <c r="D625"/>
    </row>
    <row r="626" spans="4:4" x14ac:dyDescent="0.3">
      <c r="D626"/>
    </row>
    <row r="627" spans="4:4" x14ac:dyDescent="0.3">
      <c r="D627"/>
    </row>
    <row r="628" spans="4:4" x14ac:dyDescent="0.3">
      <c r="D628"/>
    </row>
    <row r="629" spans="4:4" x14ac:dyDescent="0.3">
      <c r="D629"/>
    </row>
    <row r="630" spans="4:4" x14ac:dyDescent="0.3">
      <c r="D630"/>
    </row>
    <row r="631" spans="4:4" x14ac:dyDescent="0.3">
      <c r="D631"/>
    </row>
    <row r="632" spans="4:4" x14ac:dyDescent="0.3">
      <c r="D632"/>
    </row>
    <row r="633" spans="4:4" x14ac:dyDescent="0.3">
      <c r="D633"/>
    </row>
    <row r="634" spans="4:4" x14ac:dyDescent="0.3">
      <c r="D634"/>
    </row>
    <row r="635" spans="4:4" x14ac:dyDescent="0.3">
      <c r="D635"/>
    </row>
    <row r="636" spans="4:4" x14ac:dyDescent="0.3">
      <c r="D636"/>
    </row>
    <row r="637" spans="4:4" x14ac:dyDescent="0.3">
      <c r="D637"/>
    </row>
    <row r="638" spans="4:4" x14ac:dyDescent="0.3">
      <c r="D638"/>
    </row>
    <row r="639" spans="4:4" x14ac:dyDescent="0.3">
      <c r="D639"/>
    </row>
    <row r="640" spans="4:4" x14ac:dyDescent="0.3">
      <c r="D640"/>
    </row>
    <row r="641" spans="4:4" x14ac:dyDescent="0.3">
      <c r="D641"/>
    </row>
    <row r="642" spans="4:4" x14ac:dyDescent="0.3">
      <c r="D642"/>
    </row>
    <row r="643" spans="4:4" x14ac:dyDescent="0.3">
      <c r="D643"/>
    </row>
    <row r="644" spans="4:4" x14ac:dyDescent="0.3">
      <c r="D644"/>
    </row>
    <row r="645" spans="4:4" x14ac:dyDescent="0.3">
      <c r="D645"/>
    </row>
    <row r="646" spans="4:4" x14ac:dyDescent="0.3">
      <c r="D646"/>
    </row>
    <row r="647" spans="4:4" x14ac:dyDescent="0.3">
      <c r="D647"/>
    </row>
    <row r="648" spans="4:4" x14ac:dyDescent="0.3">
      <c r="D648"/>
    </row>
    <row r="649" spans="4:4" x14ac:dyDescent="0.3">
      <c r="D649"/>
    </row>
    <row r="650" spans="4:4" x14ac:dyDescent="0.3">
      <c r="D650"/>
    </row>
    <row r="651" spans="4:4" x14ac:dyDescent="0.3">
      <c r="D651"/>
    </row>
    <row r="652" spans="4:4" x14ac:dyDescent="0.3">
      <c r="D652"/>
    </row>
    <row r="653" spans="4:4" x14ac:dyDescent="0.3">
      <c r="D653"/>
    </row>
    <row r="654" spans="4:4" x14ac:dyDescent="0.3">
      <c r="D654"/>
    </row>
    <row r="655" spans="4:4" x14ac:dyDescent="0.3">
      <c r="D655"/>
    </row>
    <row r="656" spans="4:4" x14ac:dyDescent="0.3">
      <c r="D656"/>
    </row>
    <row r="657" spans="4:4" x14ac:dyDescent="0.3">
      <c r="D657"/>
    </row>
    <row r="658" spans="4:4" x14ac:dyDescent="0.3">
      <c r="D658"/>
    </row>
    <row r="659" spans="4:4" x14ac:dyDescent="0.3">
      <c r="D659"/>
    </row>
    <row r="660" spans="4:4" x14ac:dyDescent="0.3">
      <c r="D660"/>
    </row>
    <row r="661" spans="4:4" x14ac:dyDescent="0.3">
      <c r="D661"/>
    </row>
    <row r="662" spans="4:4" x14ac:dyDescent="0.3">
      <c r="D662"/>
    </row>
    <row r="663" spans="4:4" x14ac:dyDescent="0.3">
      <c r="D663"/>
    </row>
    <row r="664" spans="4:4" x14ac:dyDescent="0.3">
      <c r="D664"/>
    </row>
    <row r="665" spans="4:4" x14ac:dyDescent="0.3">
      <c r="D665"/>
    </row>
    <row r="666" spans="4:4" x14ac:dyDescent="0.3">
      <c r="D666"/>
    </row>
    <row r="667" spans="4:4" x14ac:dyDescent="0.3">
      <c r="D667"/>
    </row>
    <row r="668" spans="4:4" x14ac:dyDescent="0.3">
      <c r="D668"/>
    </row>
    <row r="669" spans="4:4" x14ac:dyDescent="0.3">
      <c r="D669"/>
    </row>
    <row r="670" spans="4:4" x14ac:dyDescent="0.3">
      <c r="D670"/>
    </row>
    <row r="671" spans="4:4" x14ac:dyDescent="0.3">
      <c r="D671"/>
    </row>
    <row r="672" spans="4:4" x14ac:dyDescent="0.3">
      <c r="D672"/>
    </row>
    <row r="673" spans="4:4" x14ac:dyDescent="0.3">
      <c r="D673"/>
    </row>
    <row r="674" spans="4:4" x14ac:dyDescent="0.3">
      <c r="D674"/>
    </row>
    <row r="675" spans="4:4" x14ac:dyDescent="0.3">
      <c r="D675"/>
    </row>
    <row r="676" spans="4:4" x14ac:dyDescent="0.3">
      <c r="D676"/>
    </row>
    <row r="677" spans="4:4" x14ac:dyDescent="0.3">
      <c r="D677"/>
    </row>
    <row r="678" spans="4:4" x14ac:dyDescent="0.3">
      <c r="D678"/>
    </row>
    <row r="679" spans="4:4" x14ac:dyDescent="0.3">
      <c r="D679"/>
    </row>
    <row r="680" spans="4:4" x14ac:dyDescent="0.3">
      <c r="D680"/>
    </row>
    <row r="681" spans="4:4" x14ac:dyDescent="0.3">
      <c r="D681"/>
    </row>
    <row r="682" spans="4:4" x14ac:dyDescent="0.3">
      <c r="D682"/>
    </row>
    <row r="683" spans="4:4" x14ac:dyDescent="0.3">
      <c r="D683"/>
    </row>
    <row r="684" spans="4:4" x14ac:dyDescent="0.3">
      <c r="D684"/>
    </row>
    <row r="685" spans="4:4" x14ac:dyDescent="0.3">
      <c r="D685"/>
    </row>
    <row r="686" spans="4:4" x14ac:dyDescent="0.3">
      <c r="D686"/>
    </row>
    <row r="687" spans="4:4" x14ac:dyDescent="0.3">
      <c r="D687"/>
    </row>
    <row r="688" spans="4:4" x14ac:dyDescent="0.3">
      <c r="D688"/>
    </row>
    <row r="689" spans="4:4" x14ac:dyDescent="0.3">
      <c r="D689"/>
    </row>
    <row r="690" spans="4:4" x14ac:dyDescent="0.3">
      <c r="D690"/>
    </row>
    <row r="691" spans="4:4" x14ac:dyDescent="0.3">
      <c r="D691"/>
    </row>
    <row r="692" spans="4:4" x14ac:dyDescent="0.3">
      <c r="D692"/>
    </row>
    <row r="693" spans="4:4" x14ac:dyDescent="0.3">
      <c r="D693"/>
    </row>
    <row r="694" spans="4:4" x14ac:dyDescent="0.3">
      <c r="D694"/>
    </row>
    <row r="695" spans="4:4" x14ac:dyDescent="0.3">
      <c r="D695"/>
    </row>
    <row r="696" spans="4:4" x14ac:dyDescent="0.3">
      <c r="D696"/>
    </row>
    <row r="697" spans="4:4" x14ac:dyDescent="0.3">
      <c r="D697"/>
    </row>
    <row r="698" spans="4:4" x14ac:dyDescent="0.3">
      <c r="D698"/>
    </row>
    <row r="699" spans="4:4" x14ac:dyDescent="0.3">
      <c r="D699"/>
    </row>
    <row r="700" spans="4:4" x14ac:dyDescent="0.3">
      <c r="D700"/>
    </row>
    <row r="701" spans="4:4" x14ac:dyDescent="0.3">
      <c r="D701"/>
    </row>
    <row r="702" spans="4:4" x14ac:dyDescent="0.3">
      <c r="D702"/>
    </row>
    <row r="703" spans="4:4" x14ac:dyDescent="0.3">
      <c r="D703"/>
    </row>
    <row r="704" spans="4:4" x14ac:dyDescent="0.3">
      <c r="D704"/>
    </row>
    <row r="705" spans="4:4" x14ac:dyDescent="0.3">
      <c r="D705"/>
    </row>
    <row r="706" spans="4:4" x14ac:dyDescent="0.3">
      <c r="D706"/>
    </row>
    <row r="707" spans="4:4" x14ac:dyDescent="0.3">
      <c r="D707"/>
    </row>
    <row r="708" spans="4:4" x14ac:dyDescent="0.3">
      <c r="D708"/>
    </row>
    <row r="709" spans="4:4" x14ac:dyDescent="0.3">
      <c r="D709"/>
    </row>
    <row r="710" spans="4:4" x14ac:dyDescent="0.3">
      <c r="D710"/>
    </row>
    <row r="711" spans="4:4" x14ac:dyDescent="0.3">
      <c r="D711"/>
    </row>
    <row r="712" spans="4:4" x14ac:dyDescent="0.3">
      <c r="D712"/>
    </row>
    <row r="713" spans="4:4" x14ac:dyDescent="0.3">
      <c r="D713"/>
    </row>
    <row r="714" spans="4:4" x14ac:dyDescent="0.3">
      <c r="D714"/>
    </row>
    <row r="715" spans="4:4" x14ac:dyDescent="0.3">
      <c r="D715"/>
    </row>
    <row r="716" spans="4:4" x14ac:dyDescent="0.3">
      <c r="D716"/>
    </row>
    <row r="717" spans="4:4" x14ac:dyDescent="0.3">
      <c r="D717"/>
    </row>
    <row r="718" spans="4:4" x14ac:dyDescent="0.3">
      <c r="D718"/>
    </row>
    <row r="719" spans="4:4" x14ac:dyDescent="0.3">
      <c r="D719"/>
    </row>
    <row r="720" spans="4:4" x14ac:dyDescent="0.3">
      <c r="D720"/>
    </row>
    <row r="721" spans="4:4" x14ac:dyDescent="0.3">
      <c r="D721"/>
    </row>
    <row r="722" spans="4:4" x14ac:dyDescent="0.3">
      <c r="D722"/>
    </row>
    <row r="723" spans="4:4" x14ac:dyDescent="0.3">
      <c r="D723"/>
    </row>
    <row r="724" spans="4:4" x14ac:dyDescent="0.3">
      <c r="D724"/>
    </row>
    <row r="725" spans="4:4" x14ac:dyDescent="0.3">
      <c r="D725"/>
    </row>
    <row r="726" spans="4:4" x14ac:dyDescent="0.3">
      <c r="D726"/>
    </row>
    <row r="727" spans="4:4" x14ac:dyDescent="0.3">
      <c r="D727"/>
    </row>
    <row r="728" spans="4:4" x14ac:dyDescent="0.3">
      <c r="D728"/>
    </row>
    <row r="729" spans="4:4" x14ac:dyDescent="0.3">
      <c r="D729"/>
    </row>
    <row r="730" spans="4:4" x14ac:dyDescent="0.3">
      <c r="D730"/>
    </row>
    <row r="731" spans="4:4" x14ac:dyDescent="0.3">
      <c r="D731"/>
    </row>
    <row r="732" spans="4:4" x14ac:dyDescent="0.3">
      <c r="D732"/>
    </row>
    <row r="733" spans="4:4" x14ac:dyDescent="0.3">
      <c r="D733"/>
    </row>
    <row r="734" spans="4:4" x14ac:dyDescent="0.3">
      <c r="D734"/>
    </row>
    <row r="735" spans="4:4" x14ac:dyDescent="0.3">
      <c r="D735"/>
    </row>
    <row r="736" spans="4:4" x14ac:dyDescent="0.3">
      <c r="D736"/>
    </row>
    <row r="737" spans="4:4" x14ac:dyDescent="0.3">
      <c r="D737"/>
    </row>
    <row r="738" spans="4:4" x14ac:dyDescent="0.3">
      <c r="D738"/>
    </row>
    <row r="739" spans="4:4" x14ac:dyDescent="0.3">
      <c r="D739"/>
    </row>
    <row r="740" spans="4:4" x14ac:dyDescent="0.3">
      <c r="D740"/>
    </row>
    <row r="741" spans="4:4" x14ac:dyDescent="0.3">
      <c r="D741"/>
    </row>
    <row r="742" spans="4:4" x14ac:dyDescent="0.3">
      <c r="D742"/>
    </row>
    <row r="743" spans="4:4" x14ac:dyDescent="0.3">
      <c r="D743"/>
    </row>
    <row r="744" spans="4:4" x14ac:dyDescent="0.3">
      <c r="D744"/>
    </row>
    <row r="745" spans="4:4" x14ac:dyDescent="0.3">
      <c r="D745"/>
    </row>
    <row r="746" spans="4:4" x14ac:dyDescent="0.3">
      <c r="D746"/>
    </row>
    <row r="747" spans="4:4" x14ac:dyDescent="0.3">
      <c r="D747"/>
    </row>
    <row r="748" spans="4:4" x14ac:dyDescent="0.3">
      <c r="D748"/>
    </row>
    <row r="749" spans="4:4" x14ac:dyDescent="0.3">
      <c r="D749"/>
    </row>
    <row r="750" spans="4:4" x14ac:dyDescent="0.3">
      <c r="D750"/>
    </row>
    <row r="751" spans="4:4" x14ac:dyDescent="0.3">
      <c r="D751"/>
    </row>
    <row r="752" spans="4:4" x14ac:dyDescent="0.3">
      <c r="D752"/>
    </row>
    <row r="753" spans="4:4" x14ac:dyDescent="0.3">
      <c r="D753"/>
    </row>
    <row r="754" spans="4:4" x14ac:dyDescent="0.3">
      <c r="D754"/>
    </row>
    <row r="755" spans="4:4" x14ac:dyDescent="0.3">
      <c r="D755"/>
    </row>
    <row r="756" spans="4:4" x14ac:dyDescent="0.3">
      <c r="D756"/>
    </row>
    <row r="757" spans="4:4" x14ac:dyDescent="0.3">
      <c r="D757"/>
    </row>
    <row r="758" spans="4:4" x14ac:dyDescent="0.3">
      <c r="D758"/>
    </row>
    <row r="759" spans="4:4" x14ac:dyDescent="0.3">
      <c r="D759"/>
    </row>
    <row r="760" spans="4:4" x14ac:dyDescent="0.3">
      <c r="D760"/>
    </row>
    <row r="761" spans="4:4" x14ac:dyDescent="0.3">
      <c r="D761"/>
    </row>
    <row r="762" spans="4:4" x14ac:dyDescent="0.3">
      <c r="D762"/>
    </row>
    <row r="763" spans="4:4" x14ac:dyDescent="0.3">
      <c r="D763"/>
    </row>
    <row r="764" spans="4:4" x14ac:dyDescent="0.3">
      <c r="D764"/>
    </row>
    <row r="765" spans="4:4" x14ac:dyDescent="0.3">
      <c r="D765"/>
    </row>
    <row r="766" spans="4:4" x14ac:dyDescent="0.3">
      <c r="D766"/>
    </row>
    <row r="767" spans="4:4" x14ac:dyDescent="0.3">
      <c r="D767"/>
    </row>
    <row r="768" spans="4:4" x14ac:dyDescent="0.3">
      <c r="D768"/>
    </row>
    <row r="769" spans="4:4" x14ac:dyDescent="0.3">
      <c r="D769"/>
    </row>
    <row r="770" spans="4:4" x14ac:dyDescent="0.3">
      <c r="D770"/>
    </row>
    <row r="771" spans="4:4" x14ac:dyDescent="0.3">
      <c r="D771"/>
    </row>
    <row r="772" spans="4:4" x14ac:dyDescent="0.3">
      <c r="D772"/>
    </row>
    <row r="773" spans="4:4" x14ac:dyDescent="0.3">
      <c r="D773"/>
    </row>
    <row r="774" spans="4:4" x14ac:dyDescent="0.3">
      <c r="D774"/>
    </row>
    <row r="775" spans="4:4" x14ac:dyDescent="0.3">
      <c r="D775"/>
    </row>
    <row r="776" spans="4:4" x14ac:dyDescent="0.3">
      <c r="D776"/>
    </row>
    <row r="777" spans="4:4" x14ac:dyDescent="0.3">
      <c r="D777"/>
    </row>
    <row r="778" spans="4:4" x14ac:dyDescent="0.3">
      <c r="D778"/>
    </row>
    <row r="779" spans="4:4" x14ac:dyDescent="0.3">
      <c r="D779"/>
    </row>
    <row r="780" spans="4:4" x14ac:dyDescent="0.3">
      <c r="D780"/>
    </row>
    <row r="781" spans="4:4" x14ac:dyDescent="0.3">
      <c r="D781"/>
    </row>
    <row r="782" spans="4:4" x14ac:dyDescent="0.3">
      <c r="D782"/>
    </row>
    <row r="783" spans="4:4" x14ac:dyDescent="0.3">
      <c r="D783"/>
    </row>
    <row r="784" spans="4:4" x14ac:dyDescent="0.3">
      <c r="D784"/>
    </row>
    <row r="785" spans="4:4" x14ac:dyDescent="0.3">
      <c r="D785"/>
    </row>
    <row r="786" spans="4:4" x14ac:dyDescent="0.3">
      <c r="D786"/>
    </row>
    <row r="787" spans="4:4" x14ac:dyDescent="0.3">
      <c r="D787"/>
    </row>
    <row r="788" spans="4:4" x14ac:dyDescent="0.3">
      <c r="D788"/>
    </row>
    <row r="789" spans="4:4" x14ac:dyDescent="0.3">
      <c r="D789"/>
    </row>
    <row r="790" spans="4:4" x14ac:dyDescent="0.3">
      <c r="D790"/>
    </row>
    <row r="791" spans="4:4" x14ac:dyDescent="0.3">
      <c r="D791"/>
    </row>
    <row r="792" spans="4:4" x14ac:dyDescent="0.3">
      <c r="D792"/>
    </row>
    <row r="793" spans="4:4" x14ac:dyDescent="0.3">
      <c r="D793"/>
    </row>
    <row r="794" spans="4:4" x14ac:dyDescent="0.3">
      <c r="D794"/>
    </row>
    <row r="795" spans="4:4" x14ac:dyDescent="0.3">
      <c r="D795"/>
    </row>
    <row r="796" spans="4:4" x14ac:dyDescent="0.3">
      <c r="D796"/>
    </row>
    <row r="797" spans="4:4" x14ac:dyDescent="0.3">
      <c r="D797"/>
    </row>
    <row r="798" spans="4:4" x14ac:dyDescent="0.3">
      <c r="D798"/>
    </row>
    <row r="799" spans="4:4" x14ac:dyDescent="0.3">
      <c r="D799"/>
    </row>
    <row r="800" spans="4:4" x14ac:dyDescent="0.3">
      <c r="D800"/>
    </row>
    <row r="801" spans="4:4" x14ac:dyDescent="0.3">
      <c r="D801"/>
    </row>
    <row r="802" spans="4:4" x14ac:dyDescent="0.3">
      <c r="D802"/>
    </row>
    <row r="803" spans="4:4" x14ac:dyDescent="0.3">
      <c r="D803"/>
    </row>
    <row r="804" spans="4:4" x14ac:dyDescent="0.3">
      <c r="D804"/>
    </row>
    <row r="805" spans="4:4" x14ac:dyDescent="0.3">
      <c r="D805"/>
    </row>
    <row r="806" spans="4:4" x14ac:dyDescent="0.3">
      <c r="D806"/>
    </row>
    <row r="807" spans="4:4" x14ac:dyDescent="0.3">
      <c r="D807"/>
    </row>
    <row r="808" spans="4:4" x14ac:dyDescent="0.3">
      <c r="D808"/>
    </row>
    <row r="809" spans="4:4" x14ac:dyDescent="0.3">
      <c r="D809"/>
    </row>
    <row r="810" spans="4:4" x14ac:dyDescent="0.3">
      <c r="D810"/>
    </row>
    <row r="811" spans="4:4" x14ac:dyDescent="0.3">
      <c r="D811"/>
    </row>
    <row r="812" spans="4:4" x14ac:dyDescent="0.3">
      <c r="D812"/>
    </row>
    <row r="813" spans="4:4" x14ac:dyDescent="0.3">
      <c r="D813"/>
    </row>
    <row r="814" spans="4:4" x14ac:dyDescent="0.3">
      <c r="D814"/>
    </row>
    <row r="815" spans="4:4" x14ac:dyDescent="0.3">
      <c r="D815"/>
    </row>
    <row r="816" spans="4:4" x14ac:dyDescent="0.3">
      <c r="D816"/>
    </row>
    <row r="817" spans="4:4" x14ac:dyDescent="0.3">
      <c r="D817"/>
    </row>
    <row r="818" spans="4:4" x14ac:dyDescent="0.3">
      <c r="D818"/>
    </row>
    <row r="819" spans="4:4" x14ac:dyDescent="0.3">
      <c r="D819"/>
    </row>
    <row r="820" spans="4:4" x14ac:dyDescent="0.3">
      <c r="D820"/>
    </row>
    <row r="821" spans="4:4" x14ac:dyDescent="0.3">
      <c r="D821"/>
    </row>
    <row r="822" spans="4:4" x14ac:dyDescent="0.3">
      <c r="D822"/>
    </row>
    <row r="823" spans="4:4" x14ac:dyDescent="0.3">
      <c r="D823"/>
    </row>
    <row r="824" spans="4:4" x14ac:dyDescent="0.3">
      <c r="D824"/>
    </row>
    <row r="825" spans="4:4" x14ac:dyDescent="0.3">
      <c r="D825"/>
    </row>
    <row r="826" spans="4:4" x14ac:dyDescent="0.3">
      <c r="D826"/>
    </row>
    <row r="827" spans="4:4" x14ac:dyDescent="0.3">
      <c r="D827"/>
    </row>
    <row r="828" spans="4:4" x14ac:dyDescent="0.3">
      <c r="D828"/>
    </row>
    <row r="829" spans="4:4" x14ac:dyDescent="0.3">
      <c r="D829"/>
    </row>
    <row r="830" spans="4:4" x14ac:dyDescent="0.3">
      <c r="D830"/>
    </row>
    <row r="831" spans="4:4" x14ac:dyDescent="0.3">
      <c r="D831"/>
    </row>
    <row r="832" spans="4:4" x14ac:dyDescent="0.3">
      <c r="D832"/>
    </row>
    <row r="833" spans="4:4" x14ac:dyDescent="0.3">
      <c r="D833"/>
    </row>
    <row r="834" spans="4:4" x14ac:dyDescent="0.3">
      <c r="D834"/>
    </row>
    <row r="835" spans="4:4" x14ac:dyDescent="0.3">
      <c r="D835"/>
    </row>
    <row r="836" spans="4:4" x14ac:dyDescent="0.3">
      <c r="D836"/>
    </row>
    <row r="837" spans="4:4" x14ac:dyDescent="0.3">
      <c r="D837"/>
    </row>
    <row r="838" spans="4:4" x14ac:dyDescent="0.3">
      <c r="D838"/>
    </row>
    <row r="839" spans="4:4" x14ac:dyDescent="0.3">
      <c r="D839"/>
    </row>
    <row r="840" spans="4:4" x14ac:dyDescent="0.3">
      <c r="D840"/>
    </row>
    <row r="841" spans="4:4" x14ac:dyDescent="0.3">
      <c r="D841"/>
    </row>
    <row r="842" spans="4:4" x14ac:dyDescent="0.3">
      <c r="D842"/>
    </row>
    <row r="843" spans="4:4" x14ac:dyDescent="0.3">
      <c r="D843"/>
    </row>
    <row r="844" spans="4:4" x14ac:dyDescent="0.3">
      <c r="D844"/>
    </row>
    <row r="845" spans="4:4" x14ac:dyDescent="0.3">
      <c r="D845"/>
    </row>
    <row r="846" spans="4:4" x14ac:dyDescent="0.3">
      <c r="D846"/>
    </row>
  </sheetData>
  <sheetProtection algorithmName="SHA-512" hashValue="VaZMYvtLimrLQn+e4QDyoO/ajJeCJ8GGYlt2ihVrrrJEAVPIv5sMQFt0SC+I9PIc2ZGBIYl/4dfLujqwtZ6Rpw==" saltValue="Xn7S/+TjPAnxvRw0wRvuLw==" spinCount="100000" sheet="1" objects="1" scenarios="1" pivotTables="0"/>
  <mergeCells count="2">
    <mergeCell ref="A1:D1"/>
    <mergeCell ref="C3:D3"/>
  </mergeCells>
  <pageMargins left="0.25" right="0.25" top="0.85416666666666663" bottom="0.6166666666666667" header="0.3" footer="0.3"/>
  <pageSetup orientation="portrait" r:id="rId2"/>
  <headerFooter>
    <oddHeader>&amp;C&amp;"-,Bold"&amp;14Summary Table Report&amp;R&amp;G</oddHeader>
    <oddFooter>&amp;LCDER_STR_WP038_NSDP_V01</oddFooter>
  </headerFooter>
  <rowBreaks count="1" manualBreakCount="1">
    <brk id="4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H19"/>
  <sheetViews>
    <sheetView showGridLines="0" view="pageLayout" zoomScaleNormal="100" workbookViewId="0">
      <selection activeCell="G14" sqref="G14"/>
    </sheetView>
  </sheetViews>
  <sheetFormatPr defaultRowHeight="14.4" x14ac:dyDescent="0.3"/>
  <cols>
    <col min="1" max="1" width="11.5546875" customWidth="1"/>
    <col min="2" max="3" width="13.6640625" customWidth="1"/>
  </cols>
  <sheetData>
    <row r="2" spans="1:8" ht="27.6" customHeight="1" x14ac:dyDescent="0.3">
      <c r="A2" s="128" t="s">
        <v>73</v>
      </c>
      <c r="B2" s="128"/>
      <c r="C2" s="128"/>
      <c r="D2" s="128"/>
      <c r="E2" s="128"/>
      <c r="F2" s="128"/>
      <c r="G2" s="128"/>
      <c r="H2" s="128"/>
    </row>
    <row r="3" spans="1:8" x14ac:dyDescent="0.3">
      <c r="A3" s="95"/>
      <c r="B3" s="95"/>
      <c r="C3" s="95"/>
    </row>
    <row r="4" spans="1:8" x14ac:dyDescent="0.3">
      <c r="A4" s="96" t="s">
        <v>50</v>
      </c>
      <c r="B4" s="96" t="s">
        <v>51</v>
      </c>
      <c r="C4" s="97" t="s">
        <v>52</v>
      </c>
    </row>
    <row r="5" spans="1:8" x14ac:dyDescent="0.3">
      <c r="A5" s="98" t="s">
        <v>53</v>
      </c>
      <c r="B5" s="99">
        <v>39448</v>
      </c>
      <c r="C5" s="100">
        <v>42155</v>
      </c>
    </row>
    <row r="6" spans="1:8" x14ac:dyDescent="0.3">
      <c r="A6" s="98" t="s">
        <v>54</v>
      </c>
      <c r="B6" s="99">
        <v>38718</v>
      </c>
      <c r="C6" s="100">
        <v>42124</v>
      </c>
    </row>
    <row r="7" spans="1:8" x14ac:dyDescent="0.3">
      <c r="A7" s="98" t="s">
        <v>55</v>
      </c>
      <c r="B7" s="99">
        <v>38718</v>
      </c>
      <c r="C7" s="100">
        <v>41943</v>
      </c>
    </row>
    <row r="8" spans="1:8" x14ac:dyDescent="0.3">
      <c r="A8" s="98" t="s">
        <v>56</v>
      </c>
      <c r="B8" s="99">
        <v>38718</v>
      </c>
      <c r="C8" s="100">
        <v>41090</v>
      </c>
    </row>
    <row r="9" spans="1:8" x14ac:dyDescent="0.3">
      <c r="A9" s="98" t="s">
        <v>57</v>
      </c>
      <c r="B9" s="99">
        <v>38718</v>
      </c>
      <c r="C9" s="100">
        <v>42185</v>
      </c>
    </row>
    <row r="10" spans="1:8" x14ac:dyDescent="0.3">
      <c r="A10" s="98" t="s">
        <v>58</v>
      </c>
      <c r="B10" s="99">
        <v>38718</v>
      </c>
      <c r="C10" s="100">
        <v>42063</v>
      </c>
    </row>
    <row r="11" spans="1:8" x14ac:dyDescent="0.3">
      <c r="A11" s="98" t="s">
        <v>59</v>
      </c>
      <c r="B11" s="99">
        <v>38719</v>
      </c>
      <c r="C11" s="100">
        <v>41851</v>
      </c>
    </row>
    <row r="12" spans="1:8" x14ac:dyDescent="0.3">
      <c r="A12" s="98" t="s">
        <v>60</v>
      </c>
      <c r="B12" s="99">
        <v>39234</v>
      </c>
      <c r="C12" s="100">
        <v>42124</v>
      </c>
    </row>
    <row r="13" spans="1:8" x14ac:dyDescent="0.3">
      <c r="A13" s="98" t="s">
        <v>61</v>
      </c>
      <c r="B13" s="99">
        <v>38718</v>
      </c>
      <c r="C13" s="100">
        <v>42185</v>
      </c>
    </row>
    <row r="14" spans="1:8" x14ac:dyDescent="0.3">
      <c r="A14" s="98" t="s">
        <v>62</v>
      </c>
      <c r="B14" s="99">
        <v>38718</v>
      </c>
      <c r="C14" s="100">
        <v>42247</v>
      </c>
    </row>
    <row r="15" spans="1:8" x14ac:dyDescent="0.3">
      <c r="A15" s="40" t="s">
        <v>63</v>
      </c>
      <c r="B15" s="99">
        <v>38718</v>
      </c>
      <c r="C15" s="100">
        <v>42185</v>
      </c>
    </row>
    <row r="16" spans="1:8" x14ac:dyDescent="0.3">
      <c r="A16" s="40" t="s">
        <v>64</v>
      </c>
      <c r="B16" s="99">
        <v>38718</v>
      </c>
      <c r="C16" s="100">
        <v>42216</v>
      </c>
    </row>
    <row r="17" spans="1:3" x14ac:dyDescent="0.3">
      <c r="A17" s="40" t="s">
        <v>65</v>
      </c>
      <c r="B17" s="99">
        <v>38718</v>
      </c>
      <c r="C17" s="100">
        <v>42216</v>
      </c>
    </row>
    <row r="18" spans="1:3" x14ac:dyDescent="0.3">
      <c r="A18" s="40" t="s">
        <v>66</v>
      </c>
      <c r="B18" s="99">
        <v>39448</v>
      </c>
      <c r="C18" s="100">
        <v>42094</v>
      </c>
    </row>
    <row r="19" spans="1:3" x14ac:dyDescent="0.3">
      <c r="A19" s="41" t="s">
        <v>67</v>
      </c>
      <c r="B19" s="101">
        <v>38718</v>
      </c>
      <c r="C19" s="102">
        <v>42004</v>
      </c>
    </row>
  </sheetData>
  <sheetProtection algorithmName="SHA-512" hashValue="xvZE0N2n2wF7arD6gxzzsFI1YehRUX+geWMKcvNX1tN4biMqmisLejNJkC+ODvrpwj+GcDbOPIpuTxarwpWv/A==" saltValue="LIxLpcadkrMxazcIna3QfA==" spinCount="100000" sheet="1" objects="1" scenarios="1"/>
  <mergeCells count="1">
    <mergeCell ref="A2:H2"/>
  </mergeCells>
  <pageMargins left="0.7" right="0.7" top="0.75" bottom="0.75" header="0.3" footer="0.3"/>
  <pageSetup orientation="portrait" horizontalDpi="1200" verticalDpi="1200" r:id="rId1"/>
  <headerFooter>
    <oddHeader>&amp;R&amp;G</oddHeader>
    <oddFooter>&amp;LCDER_STR_WP039_NSDP_V01</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4"/>
  <sheetViews>
    <sheetView showGridLines="0" view="pageLayout" zoomScaleNormal="100" workbookViewId="0">
      <selection activeCell="E10" sqref="E10"/>
    </sheetView>
  </sheetViews>
  <sheetFormatPr defaultRowHeight="14.4" x14ac:dyDescent="0.3"/>
  <cols>
    <col min="1" max="1" width="16.88671875" customWidth="1"/>
    <col min="2" max="2" width="34.33203125" style="37" customWidth="1"/>
  </cols>
  <sheetData>
    <row r="1" spans="1:2" ht="15" thickBot="1" x14ac:dyDescent="0.35"/>
    <row r="2" spans="1:2" x14ac:dyDescent="0.3">
      <c r="A2" s="118" t="s">
        <v>49</v>
      </c>
      <c r="B2" s="120"/>
    </row>
    <row r="3" spans="1:2" x14ac:dyDescent="0.3">
      <c r="A3" s="5"/>
      <c r="B3" s="38"/>
    </row>
    <row r="4" spans="1:2" x14ac:dyDescent="0.3">
      <c r="A4" s="42" t="s">
        <v>2</v>
      </c>
      <c r="B4" s="39" t="s">
        <v>16</v>
      </c>
    </row>
    <row r="5" spans="1:2" x14ac:dyDescent="0.3">
      <c r="A5" s="40">
        <v>2006</v>
      </c>
      <c r="B5" s="43">
        <v>24264111</v>
      </c>
    </row>
    <row r="6" spans="1:2" x14ac:dyDescent="0.3">
      <c r="A6" s="40">
        <v>2007</v>
      </c>
      <c r="B6" s="44">
        <v>31247403</v>
      </c>
    </row>
    <row r="7" spans="1:2" x14ac:dyDescent="0.3">
      <c r="A7" s="40">
        <v>2008</v>
      </c>
      <c r="B7" s="44">
        <v>58191596</v>
      </c>
    </row>
    <row r="8" spans="1:2" x14ac:dyDescent="0.3">
      <c r="A8" s="40">
        <v>2009</v>
      </c>
      <c r="B8" s="44">
        <v>55002248</v>
      </c>
    </row>
    <row r="9" spans="1:2" x14ac:dyDescent="0.3">
      <c r="A9" s="40">
        <v>2010</v>
      </c>
      <c r="B9" s="44">
        <v>53193627</v>
      </c>
    </row>
    <row r="10" spans="1:2" x14ac:dyDescent="0.3">
      <c r="A10" s="40">
        <v>2011</v>
      </c>
      <c r="B10" s="44">
        <v>52575918</v>
      </c>
    </row>
    <row r="11" spans="1:2" x14ac:dyDescent="0.3">
      <c r="A11" s="40">
        <v>2012</v>
      </c>
      <c r="B11" s="44">
        <v>54540679</v>
      </c>
    </row>
    <row r="12" spans="1:2" x14ac:dyDescent="0.3">
      <c r="A12" s="40">
        <v>2013</v>
      </c>
      <c r="B12" s="44">
        <v>54147679</v>
      </c>
    </row>
    <row r="13" spans="1:2" x14ac:dyDescent="0.3">
      <c r="A13" s="40">
        <v>2014</v>
      </c>
      <c r="B13" s="44">
        <v>53278165</v>
      </c>
    </row>
    <row r="14" spans="1:2" x14ac:dyDescent="0.3">
      <c r="A14" s="41">
        <v>2015</v>
      </c>
      <c r="B14" s="45">
        <v>38186209</v>
      </c>
    </row>
  </sheetData>
  <sheetProtection algorithmName="SHA-512" hashValue="A8c8KB/LCIqb7u2IpX/TFI9dEAB4ueRPsrf//qY7Sm9KVrllDPtFGM6HKquNLtiCELF9LuAnuOItegRDIFL2Jg==" saltValue="mJsXlF22trqk0ySbsq0JNA==" spinCount="100000" sheet="1" objects="1" scenarios="1"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&amp;LCDER_STR_WP038_NSDP_V01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Overview</vt:lpstr>
      <vt:lpstr>Table 1</vt:lpstr>
      <vt:lpstr>Table 2</vt:lpstr>
      <vt:lpstr>Table 3</vt:lpstr>
      <vt:lpstr>Table 4</vt:lpstr>
      <vt:lpstr>Table 5</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Pestine, Ella</cp:lastModifiedBy>
  <dcterms:created xsi:type="dcterms:W3CDTF">2012-12-19T17:31:48Z</dcterms:created>
  <dcterms:modified xsi:type="dcterms:W3CDTF">2018-02-26T20:22:37Z</dcterms:modified>
</cp:coreProperties>
</file>