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840" yWindow="6420" windowWidth="14400" windowHeight="1800" activeTab="0"/>
  </bookViews>
  <sheets>
    <sheet name="Disclaimer" sheetId="1" r:id="rId1"/>
    <sheet name="Overview" sheetId="2" r:id="rId2"/>
    <sheet name="Table 1" sheetId="3" r:id="rId3"/>
    <sheet name="Table 2" sheetId="4" r:id="rId4"/>
    <sheet name="Table 3" sheetId="5" r:id="rId5"/>
    <sheet name="Table 4" sheetId="6" r:id="rId6"/>
    <sheet name="Appendix A" sheetId="7" r:id="rId7"/>
    <sheet name="Appendix B" sheetId="8" r:id="rId8"/>
  </sheets>
  <definedNames/>
  <calcPr fullCalcOnLoad="1"/>
  <pivotCaches>
    <pivotCache cacheId="4" r:id="rId9"/>
  </pivotCaches>
</workbook>
</file>

<file path=xl/sharedStrings.xml><?xml version="1.0" encoding="utf-8"?>
<sst xmlns="http://schemas.openxmlformats.org/spreadsheetml/2006/main" count="182" uniqueCount="63">
  <si>
    <t xml:space="preserve"> Under 65</t>
  </si>
  <si>
    <t xml:space="preserve">S0088 </t>
  </si>
  <si>
    <t>IMATINIB 100 MG</t>
  </si>
  <si>
    <t xml:space="preserve">S0187 </t>
  </si>
  <si>
    <t>TAMOXIFEN CITRATE ORAL 10 MG</t>
  </si>
  <si>
    <t xml:space="preserve">J8561 </t>
  </si>
  <si>
    <t>EVEROLIMUS ORAL 0.25 MG</t>
  </si>
  <si>
    <t xml:space="preserve">J8565 </t>
  </si>
  <si>
    <t>GEFITINIB ORAL 250 MG</t>
  </si>
  <si>
    <t xml:space="preserve"> 65+</t>
  </si>
  <si>
    <t>Procedure Name</t>
  </si>
  <si>
    <t>Data</t>
  </si>
  <si>
    <t>HCPCS Code</t>
  </si>
  <si>
    <t>Description</t>
  </si>
  <si>
    <t>Note: Selecting procedure here will update table below. Select only one procedure.</t>
  </si>
  <si>
    <t>Note: Selecting care setting here will update table below. Select only one procedure.</t>
  </si>
  <si>
    <t>---</t>
  </si>
  <si>
    <t>Year</t>
  </si>
  <si>
    <t>Enrollment</t>
  </si>
  <si>
    <t>Overview</t>
  </si>
  <si>
    <t>Query Description</t>
  </si>
  <si>
    <t>Notes:</t>
  </si>
  <si>
    <t>Internal MSOC Tracking Number</t>
  </si>
  <si>
    <t>MSY4_STR046</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</si>
  <si>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</si>
  <si>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</si>
  <si>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</si>
  <si>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</si>
  <si>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</si>
  <si>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</si>
  <si>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</si>
  <si>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</si>
  <si>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</si>
  <si>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</si>
  <si>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</si>
  <si>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</si>
  <si>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Mini-Sentinel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</si>
  <si>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</si>
  <si>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Appendix B. Total Enrollment by Year</t>
  </si>
  <si>
    <t>Number of Patients</t>
  </si>
  <si>
    <t>Number of Events</t>
  </si>
  <si>
    <t xml:space="preserve">Total Enrollment  </t>
  </si>
  <si>
    <t>Appendix A. List of Healthcare Common Procedure Coding System (HCPCS) Codes Included in this Request</t>
  </si>
  <si>
    <t>Table 1</t>
  </si>
  <si>
    <t>Number of Patients and Events and Total Enrollment by Year and Age Group in the Outpatient Setting</t>
  </si>
  <si>
    <t>Table 2</t>
  </si>
  <si>
    <t>Prevalence (Number of Patients per 100,000 Enrollees) by Year and Age Group in the Outpatient Setting</t>
  </si>
  <si>
    <t>Table 3</t>
  </si>
  <si>
    <t>Events per Patient by Year and Age Group in the Outpatient Setting</t>
  </si>
  <si>
    <t>Table 4</t>
  </si>
  <si>
    <t>Number of Patients by Year and Age Group in the Outpatient Setting</t>
  </si>
  <si>
    <t>Appendix A</t>
  </si>
  <si>
    <t>List of Healthcare Common Procedure Coding System (HCPCS) Codes Included in this Request</t>
  </si>
  <si>
    <t>Appendix B</t>
  </si>
  <si>
    <t>Total Enrollment by Year</t>
  </si>
  <si>
    <t xml:space="preserve">Counts of members cannot be aggregated across years or procedure codes. Doing so will result in double-counting of members. For example, members with a specific procedure in 2007 may also have the same procedure in 2008. Adding those years would double-count that person. Also, a member with procedure X in 2007 may also have had procedure Y in 2007. Adding across those twp procedure codes would double-count that person. </t>
  </si>
  <si>
    <t>Age Group (Years)</t>
  </si>
  <si>
    <t>This report describes counts and prevalence of four molecularly targeted anti-cancer therapy procedure codes (see Appendix A for codes queried) in the Mini-Sentinel Distributed Database (MSDD). These results were generated using the Mini-Sentinel Distributed Query Tool. The query was run against the HCPCS Summary Table and distributed on May 10, 2013 to 17 Data Partners; this report includes information from 17 Data Partners. Queries were run in the outpatient setting. 
                                                                                                                                                                                                Please review the notes below.</t>
  </si>
  <si>
    <t xml:space="preserve">Query request for occurrence of Healthcare Common Procedure Coding System (HCPCS) codes for imatinib 100mg, tamoxifen citrate oral 10mg, everolimus oral 0.25mg, and  gefitinib oral 250mg. </t>
  </si>
  <si>
    <t xml:space="preserve">When interpreting changes in raw counts of patients over time, it is important to understand the way in which the MSDD population is constructed. For example, one large Data Partner has data beginning in 2004, while a second large Data Partner has data beginning in 2007 and third in 2008. Increases in the raw numbers of diagnosis/procedure patients or drug product users in these years are likely due to the introduction of these Data Partners. Thus, year-to-year changes should not be interpreted as trends in diagnoses, procedures, or drug products.
A second important consideration is that the MSDD population is continually changing throughout the Mini-Sentinel pilot project. Therefore, a query conducted in July 2011 will investigate a different MSDD population than a query conducted in July 2012.
                                                                                                                                                                                                              Please refer to the Sentinel Distributed Query Tool Summary Table documentation and Investigator Manual (https://www.sentinelinitiative.org/sentinel/routine-querying-tools/summary-table-queries) for more details. If you are using a web page screen reader and are unable to access this document, please contact the Sentinel Operations Center for assistance at info@sentinelsystem.org                                                                        </t>
  </si>
  <si>
    <t>Sum of Prevalence</t>
  </si>
  <si>
    <t>Total</t>
  </si>
  <si>
    <t>Sum of Events per Patient</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</si>
</sst>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6">
    <font>
      <sz val="11"/>
      <color theme="1"/>
      <name val="Calibri"/>
      <family val="2"/>
    </font>
    <font>
      <sz val="11"/>
      <color indexed="8"/>
      <name val="Calibri"/>
      <family val="2"/>
    </font>
    <font>
      <b/>
      <u val="single"/>
      <sz val="11"/>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name val="Calibri"/>
      <family val="2"/>
    </font>
    <font>
      <b/>
      <sz val="14"/>
      <color indexed="8"/>
      <name val="Calibri"/>
      <family val="2"/>
    </font>
    <font>
      <b/>
      <sz val="12"/>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color indexed="63"/>
      </right>
      <top>
        <color indexed="63"/>
      </top>
      <bottom>
        <color indexed="63"/>
      </bottom>
    </border>
    <border>
      <left style="thin"/>
      <right>
        <color indexed="63"/>
      </right>
      <top>
        <color indexed="63"/>
      </top>
      <bottom style="thin">
        <color indexed="8"/>
      </bottom>
    </border>
    <border>
      <left>
        <color indexed="63"/>
      </left>
      <right style="thin"/>
      <top>
        <color indexed="63"/>
      </top>
      <bottom>
        <color indexed="63"/>
      </bottom>
    </border>
    <border>
      <left>
        <color indexed="63"/>
      </left>
      <right style="thin"/>
      <top>
        <color indexed="63"/>
      </top>
      <bottom style="thin">
        <color indexed="8"/>
      </bottom>
    </border>
    <border>
      <left style="thin"/>
      <right style="thin"/>
      <top style="thin"/>
      <bottom style="thin"/>
    </border>
    <border>
      <left style="thin">
        <color indexed="8"/>
      </left>
      <right style="thin"/>
      <top style="thin"/>
      <bottom style="thin"/>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color indexed="63"/>
      </right>
      <top>
        <color indexed="63"/>
      </top>
      <bottom style="thin">
        <color rgb="FF999999"/>
      </bottom>
    </border>
    <border>
      <left>
        <color indexed="63"/>
      </left>
      <right>
        <color indexed="63"/>
      </right>
      <top style="thin">
        <color rgb="FF999999"/>
      </top>
      <bottom>
        <color indexed="63"/>
      </bottom>
    </border>
    <border>
      <left>
        <color indexed="63"/>
      </left>
      <right style="thin">
        <color rgb="FF999999"/>
      </right>
      <top>
        <color indexed="63"/>
      </top>
      <bottom>
        <color indexed="63"/>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right style="thin">
        <color rgb="FF999999"/>
      </right>
      <top style="thin">
        <color rgb="FF999999"/>
      </top>
      <bottom>
        <color indexed="63"/>
      </bottom>
    </border>
    <border>
      <left style="thin"/>
      <right style="thin"/>
      <top style="thin">
        <color rgb="FF999999"/>
      </top>
      <bottom style="thin">
        <color rgb="FF999999"/>
      </bottom>
    </border>
    <border>
      <left style="thin"/>
      <right style="thin"/>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style="thin">
        <color indexed="9"/>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
      <left style="thin"/>
      <right>
        <color indexed="63"/>
      </right>
      <top style="medium">
        <color indexed="8"/>
      </top>
      <bottom style="thin"/>
    </border>
    <border>
      <left>
        <color indexed="63"/>
      </left>
      <right>
        <color indexed="63"/>
      </right>
      <top style="medium">
        <color indexed="8"/>
      </top>
      <bottom style="thin"/>
    </border>
    <border>
      <left>
        <color indexed="63"/>
      </left>
      <right style="thin"/>
      <top style="medium">
        <color indexed="8"/>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14">
    <xf numFmtId="0" fontId="0" fillId="0" borderId="0" xfId="0" applyFont="1" applyAlignment="1">
      <alignment/>
    </xf>
    <xf numFmtId="3" fontId="0" fillId="0" borderId="0" xfId="0" applyNumberFormat="1" applyAlignment="1">
      <alignment/>
    </xf>
    <xf numFmtId="3" fontId="0" fillId="0" borderId="10" xfId="0" applyNumberFormat="1" applyBorder="1" applyAlignment="1">
      <alignment/>
    </xf>
    <xf numFmtId="0" fontId="0" fillId="0" borderId="0" xfId="0" applyAlignment="1">
      <alignment wrapText="1"/>
    </xf>
    <xf numFmtId="0" fontId="0" fillId="0" borderId="11" xfId="0" applyBorder="1" applyAlignment="1">
      <alignment/>
    </xf>
    <xf numFmtId="0" fontId="0" fillId="0" borderId="0" xfId="0" applyBorder="1" applyAlignment="1">
      <alignment/>
    </xf>
    <xf numFmtId="3" fontId="0" fillId="0" borderId="0" xfId="0" applyNumberFormat="1" applyBorder="1" applyAlignment="1">
      <alignment/>
    </xf>
    <xf numFmtId="0" fontId="0" fillId="0" borderId="12" xfId="0" applyBorder="1" applyAlignment="1">
      <alignment/>
    </xf>
    <xf numFmtId="0" fontId="0" fillId="0" borderId="10" xfId="0" applyBorder="1" applyAlignment="1">
      <alignment/>
    </xf>
    <xf numFmtId="3" fontId="0" fillId="0" borderId="13" xfId="0" applyNumberFormat="1" applyBorder="1" applyAlignment="1">
      <alignment/>
    </xf>
    <xf numFmtId="3" fontId="0" fillId="0" borderId="14" xfId="0" applyNumberFormat="1" applyBorder="1" applyAlignment="1">
      <alignment/>
    </xf>
    <xf numFmtId="164" fontId="0" fillId="0" borderId="0" xfId="0" applyNumberFormat="1" applyAlignment="1">
      <alignment/>
    </xf>
    <xf numFmtId="2" fontId="0" fillId="0" borderId="0" xfId="0" applyNumberFormat="1" applyAlignment="1">
      <alignment/>
    </xf>
    <xf numFmtId="0" fontId="0" fillId="0" borderId="13" xfId="0" applyBorder="1" applyAlignment="1">
      <alignment/>
    </xf>
    <xf numFmtId="0" fontId="0" fillId="0" borderId="15" xfId="0" applyBorder="1" applyAlignment="1">
      <alignment wrapText="1"/>
    </xf>
    <xf numFmtId="2" fontId="0" fillId="0" borderId="13" xfId="0" applyNumberFormat="1" applyBorder="1" applyAlignment="1">
      <alignment/>
    </xf>
    <xf numFmtId="1" fontId="0" fillId="0" borderId="11" xfId="0" applyNumberFormat="1" applyBorder="1" applyAlignment="1">
      <alignment/>
    </xf>
    <xf numFmtId="0" fontId="0" fillId="0" borderId="16" xfId="0" applyBorder="1" applyAlignment="1">
      <alignment wrapText="1"/>
    </xf>
    <xf numFmtId="164" fontId="0" fillId="0" borderId="14" xfId="0" applyNumberFormat="1" applyBorder="1" applyAlignment="1">
      <alignment/>
    </xf>
    <xf numFmtId="0" fontId="0" fillId="0" borderId="0" xfId="0" applyAlignment="1">
      <alignment horizontal="center"/>
    </xf>
    <xf numFmtId="0" fontId="41" fillId="0" borderId="11" xfId="0" applyFont="1" applyBorder="1" applyAlignment="1">
      <alignment wrapText="1"/>
    </xf>
    <xf numFmtId="0" fontId="41" fillId="0" borderId="13" xfId="0" applyFont="1" applyBorder="1" applyAlignment="1">
      <alignment horizontal="center" wrapText="1"/>
    </xf>
    <xf numFmtId="0" fontId="41" fillId="0" borderId="17" xfId="0" applyFont="1" applyBorder="1" applyAlignment="1">
      <alignment horizontal="center" wrapText="1"/>
    </xf>
    <xf numFmtId="0" fontId="41" fillId="0" borderId="18" xfId="0" applyFont="1" applyBorder="1" applyAlignment="1">
      <alignment horizontal="center" wrapText="1"/>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3" fontId="0" fillId="0" borderId="13" xfId="0" applyNumberFormat="1" applyBorder="1" applyAlignment="1">
      <alignment horizontal="right"/>
    </xf>
    <xf numFmtId="3" fontId="0" fillId="0" borderId="17" xfId="0" applyNumberFormat="1" applyBorder="1" applyAlignment="1">
      <alignment horizontal="right"/>
    </xf>
    <xf numFmtId="0" fontId="0" fillId="0" borderId="15" xfId="0" applyFill="1" applyBorder="1" applyAlignment="1">
      <alignment wrapText="1"/>
    </xf>
    <xf numFmtId="0" fontId="0" fillId="0" borderId="0" xfId="0" applyFill="1" applyAlignment="1">
      <alignment/>
    </xf>
    <xf numFmtId="0" fontId="43" fillId="0" borderId="15" xfId="0" applyFont="1" applyFill="1" applyBorder="1" applyAlignment="1">
      <alignment horizontal="left" vertical="top" wrapText="1"/>
    </xf>
    <xf numFmtId="0" fontId="0" fillId="0" borderId="15" xfId="0" applyFill="1" applyBorder="1" applyAlignment="1">
      <alignment horizontal="left" vertical="top" wrapText="1"/>
    </xf>
    <xf numFmtId="0" fontId="0" fillId="0" borderId="0" xfId="0" applyFill="1" applyAlignment="1">
      <alignment wrapText="1"/>
    </xf>
    <xf numFmtId="0" fontId="0" fillId="0" borderId="19" xfId="0" applyFill="1" applyBorder="1" applyAlignment="1">
      <alignment horizontal="left" vertical="top" wrapText="1"/>
    </xf>
    <xf numFmtId="0" fontId="0" fillId="0" borderId="21" xfId="0" applyFill="1" applyBorder="1" applyAlignment="1">
      <alignment horizontal="left" vertical="top" wrapText="1"/>
    </xf>
    <xf numFmtId="0" fontId="2" fillId="0" borderId="15"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2" fillId="0" borderId="20" xfId="52" applyFont="1" applyFill="1" applyBorder="1" applyAlignment="1" applyProtection="1">
      <alignment horizontal="left" vertical="top"/>
      <protection/>
    </xf>
    <xf numFmtId="0" fontId="4" fillId="0" borderId="18" xfId="0" applyFont="1" applyBorder="1" applyAlignment="1">
      <alignment/>
    </xf>
    <xf numFmtId="0" fontId="22" fillId="0" borderId="11" xfId="0" applyFont="1" applyBorder="1" applyAlignment="1">
      <alignment/>
    </xf>
    <xf numFmtId="0" fontId="22" fillId="0" borderId="18" xfId="0" applyFont="1" applyBorder="1" applyAlignment="1">
      <alignment/>
    </xf>
    <xf numFmtId="0" fontId="4" fillId="0" borderId="17" xfId="0" applyFont="1" applyBorder="1" applyAlignment="1">
      <alignment/>
    </xf>
    <xf numFmtId="0" fontId="22" fillId="0" borderId="13" xfId="0" applyFont="1" applyBorder="1" applyAlignment="1">
      <alignment/>
    </xf>
    <xf numFmtId="0" fontId="22" fillId="0" borderId="17" xfId="0" applyFont="1" applyBorder="1" applyAlignment="1">
      <alignment/>
    </xf>
    <xf numFmtId="0" fontId="0" fillId="0" borderId="22" xfId="0" applyBorder="1" applyAlignment="1">
      <alignment/>
    </xf>
    <xf numFmtId="0" fontId="44"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Alignment="1">
      <alignment horizontal="left" vertical="top"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0" fillId="0" borderId="0" xfId="0" applyFont="1" applyAlignment="1">
      <alignment horizontal="left" wrapText="1"/>
    </xf>
    <xf numFmtId="0" fontId="45" fillId="0" borderId="0" xfId="0" applyFont="1" applyAlignment="1">
      <alignment vertical="top" wrapText="1"/>
    </xf>
    <xf numFmtId="0" fontId="0" fillId="0" borderId="0" xfId="0" applyAlignment="1">
      <alignment vertical="top" wrapText="1"/>
    </xf>
    <xf numFmtId="0" fontId="0" fillId="0" borderId="0" xfId="0" applyFont="1" applyAlignment="1">
      <alignment vertical="top" wrapText="1"/>
    </xf>
    <xf numFmtId="0" fontId="0" fillId="0" borderId="23" xfId="0" applyBorder="1" applyAlignment="1">
      <alignment/>
    </xf>
    <xf numFmtId="0" fontId="0" fillId="0" borderId="24" xfId="0" applyBorder="1" applyAlignment="1">
      <alignment/>
    </xf>
    <xf numFmtId="0" fontId="0" fillId="0" borderId="23"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3" fontId="0" fillId="0" borderId="25" xfId="0" applyNumberFormat="1" applyBorder="1" applyAlignment="1">
      <alignment/>
    </xf>
    <xf numFmtId="3" fontId="0" fillId="0" borderId="26" xfId="0" applyNumberFormat="1" applyBorder="1" applyAlignment="1">
      <alignment/>
    </xf>
    <xf numFmtId="3" fontId="0" fillId="0" borderId="29" xfId="0" applyNumberFormat="1" applyBorder="1" applyAlignment="1">
      <alignment/>
    </xf>
    <xf numFmtId="3" fontId="0" fillId="0" borderId="27" xfId="0" applyNumberFormat="1" applyBorder="1" applyAlignment="1">
      <alignment/>
    </xf>
    <xf numFmtId="3" fontId="0" fillId="0" borderId="30" xfId="0" applyNumberFormat="1" applyBorder="1" applyAlignment="1">
      <alignment/>
    </xf>
    <xf numFmtId="3" fontId="0" fillId="0" borderId="31" xfId="0" applyNumberFormat="1" applyBorder="1" applyAlignment="1">
      <alignment/>
    </xf>
    <xf numFmtId="3" fontId="0" fillId="0" borderId="23" xfId="0" applyNumberFormat="1" applyBorder="1" applyAlignment="1">
      <alignment/>
    </xf>
    <xf numFmtId="3" fontId="0" fillId="0" borderId="24" xfId="0" applyNumberFormat="1" applyBorder="1" applyAlignment="1">
      <alignment/>
    </xf>
    <xf numFmtId="3" fontId="0" fillId="0" borderId="32" xfId="0" applyNumberFormat="1" applyBorder="1" applyAlignment="1">
      <alignment/>
    </xf>
    <xf numFmtId="0" fontId="0" fillId="0" borderId="23" xfId="0" applyBorder="1" applyAlignment="1">
      <alignment wrapText="1"/>
    </xf>
    <xf numFmtId="3" fontId="0" fillId="0" borderId="23" xfId="0" applyNumberFormat="1" applyBorder="1" applyAlignment="1">
      <alignment wrapText="1"/>
    </xf>
    <xf numFmtId="3" fontId="0" fillId="0" borderId="28" xfId="0" applyNumberFormat="1" applyBorder="1" applyAlignment="1">
      <alignment wrapText="1"/>
    </xf>
    <xf numFmtId="3" fontId="0" fillId="0" borderId="25" xfId="0" applyNumberFormat="1" applyBorder="1" applyAlignment="1">
      <alignment wrapText="1"/>
    </xf>
    <xf numFmtId="0" fontId="0" fillId="0" borderId="33" xfId="0" applyBorder="1" applyAlignment="1">
      <alignment/>
    </xf>
    <xf numFmtId="0" fontId="0" fillId="0" borderId="33" xfId="0" applyBorder="1" applyAlignment="1">
      <alignment/>
    </xf>
    <xf numFmtId="2" fontId="0" fillId="0" borderId="34" xfId="0" applyNumberFormat="1" applyBorder="1" applyAlignment="1">
      <alignment/>
    </xf>
    <xf numFmtId="0" fontId="0" fillId="0" borderId="33" xfId="0" applyBorder="1" applyAlignment="1">
      <alignment wrapText="1"/>
    </xf>
    <xf numFmtId="0" fontId="0" fillId="0" borderId="33" xfId="0" applyBorder="1" applyAlignment="1">
      <alignment wrapText="1"/>
    </xf>
    <xf numFmtId="0" fontId="0" fillId="0" borderId="23"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15" xfId="0" applyBorder="1" applyAlignment="1">
      <alignment vertical="top" wrapText="1"/>
    </xf>
    <xf numFmtId="0" fontId="44" fillId="0" borderId="15" xfId="0" applyFont="1" applyFill="1" applyBorder="1" applyAlignment="1">
      <alignment vertical="top" wrapText="1"/>
    </xf>
    <xf numFmtId="0" fontId="0" fillId="0" borderId="15" xfId="0" applyBorder="1" applyAlignment="1">
      <alignment wrapText="1"/>
    </xf>
    <xf numFmtId="0" fontId="0" fillId="0" borderId="35" xfId="0" applyBorder="1" applyAlignment="1">
      <alignment/>
    </xf>
    <xf numFmtId="0" fontId="0" fillId="0" borderId="36" xfId="0" applyBorder="1" applyAlignment="1">
      <alignment/>
    </xf>
    <xf numFmtId="0" fontId="0" fillId="0" borderId="24" xfId="0" applyBorder="1" applyAlignment="1">
      <alignment wrapText="1"/>
    </xf>
    <xf numFmtId="0" fontId="0" fillId="0" borderId="34" xfId="0" applyBorder="1" applyAlignment="1">
      <alignment wrapText="1"/>
    </xf>
    <xf numFmtId="0" fontId="0" fillId="0" borderId="37" xfId="0" applyBorder="1" applyAlignment="1">
      <alignment/>
    </xf>
    <xf numFmtId="2" fontId="0" fillId="0" borderId="37" xfId="0" applyNumberFormat="1" applyBorder="1" applyAlignment="1">
      <alignment/>
    </xf>
    <xf numFmtId="2" fontId="0" fillId="0" borderId="38" xfId="0" applyNumberFormat="1" applyBorder="1" applyAlignment="1">
      <alignment/>
    </xf>
    <xf numFmtId="2" fontId="0" fillId="0" borderId="39" xfId="0" applyNumberFormat="1" applyBorder="1" applyAlignment="1">
      <alignment/>
    </xf>
    <xf numFmtId="0" fontId="0" fillId="0" borderId="24" xfId="0" applyBorder="1" applyAlignment="1">
      <alignment wrapText="1"/>
    </xf>
    <xf numFmtId="0" fontId="0" fillId="0" borderId="35" xfId="0" applyBorder="1" applyAlignment="1">
      <alignment wrapText="1"/>
    </xf>
    <xf numFmtId="0" fontId="0" fillId="0" borderId="36" xfId="0" applyBorder="1" applyAlignment="1">
      <alignment wrapText="1"/>
    </xf>
    <xf numFmtId="164" fontId="0" fillId="0" borderId="37" xfId="0" applyNumberFormat="1" applyBorder="1" applyAlignment="1">
      <alignment wrapText="1"/>
    </xf>
    <xf numFmtId="0" fontId="0" fillId="0" borderId="37" xfId="0" applyBorder="1" applyAlignment="1">
      <alignment wrapText="1"/>
    </xf>
    <xf numFmtId="164" fontId="0" fillId="0" borderId="38" xfId="0" applyNumberFormat="1" applyBorder="1" applyAlignment="1">
      <alignment wrapText="1"/>
    </xf>
    <xf numFmtId="164" fontId="0" fillId="0" borderId="39" xfId="0" applyNumberFormat="1" applyBorder="1" applyAlignment="1">
      <alignment wrapText="1"/>
    </xf>
    <xf numFmtId="0" fontId="41" fillId="0" borderId="40" xfId="0" applyFont="1" applyBorder="1" applyAlignment="1">
      <alignment wrapText="1"/>
    </xf>
    <xf numFmtId="0" fontId="41" fillId="0" borderId="41" xfId="0" applyFont="1" applyBorder="1" applyAlignment="1">
      <alignment wrapText="1"/>
    </xf>
    <xf numFmtId="0" fontId="41" fillId="0" borderId="42" xfId="0" applyFont="1"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45" xfId="0" applyBorder="1" applyAlignment="1">
      <alignment wrapText="1"/>
    </xf>
    <xf numFmtId="0" fontId="41" fillId="0" borderId="18" xfId="0" applyFont="1" applyBorder="1" applyAlignment="1">
      <alignment wrapText="1"/>
    </xf>
    <xf numFmtId="0" fontId="0" fillId="0" borderId="17" xfId="0" applyBorder="1" applyAlignment="1">
      <alignment wrapText="1"/>
    </xf>
    <xf numFmtId="0" fontId="41" fillId="0" borderId="46" xfId="0" applyFont="1" applyBorder="1" applyAlignment="1">
      <alignment wrapText="1"/>
    </xf>
    <xf numFmtId="0" fontId="41" fillId="0" borderId="47"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3" formatCode="#,##0"/>
      <border/>
    </dxf>
    <dxf>
      <alignment wrapText="1" readingOrder="0"/>
      <border/>
    </dxf>
    <dxf>
      <border>
        <left style="thin"/>
      </border>
    </dxf>
    <dxf>
      <border>
        <right style="thin"/>
      </border>
    </dxf>
    <dxf>
      <numFmt numFmtId="2" formatCode="0.00"/>
      <border/>
    </dxf>
    <dxf>
      <numFmt numFmtId="164" formatCode="0.0"/>
      <border/>
    </dxf>
    <dxf>
      <border>
        <left style="thin"/>
        <right style="thin"/>
        <top style="thin"/>
        <bottom style="thin"/>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png"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6">
    <cacheField name="Data Partner ID">
      <sharedItems containsSemiMixedTypes="0" containsString="0" containsMixedTypes="0" containsNumber="1" containsInteger="1" count="17">
        <n v="1"/>
        <n v="2"/>
        <n v="3"/>
        <n v="5"/>
        <n v="6"/>
        <n v="7"/>
        <n v="8"/>
        <n v="9"/>
        <n v="11"/>
        <n v="12"/>
        <n v="13"/>
        <n v="14"/>
        <n v="15"/>
        <n v="20"/>
        <n v="30"/>
        <n v="33"/>
        <n v="41"/>
      </sharedItems>
    </cacheField>
    <cacheField name="Period">
      <sharedItems containsSemiMixedTypes="0" containsString="0" containsMixedTypes="0" containsNumber="1" containsInteger="1" count="13">
        <n v="2000"/>
        <n v="2001"/>
        <n v="2002"/>
        <n v="2003"/>
        <n v="2004"/>
        <n v="2005"/>
        <n v="2006"/>
        <n v="2007"/>
        <n v="2008"/>
        <n v="2009"/>
        <n v="2010"/>
        <n v="2011"/>
        <n v="2012"/>
      </sharedItems>
    </cacheField>
    <cacheField name="Sex">
      <sharedItems containsMixedTypes="0" count="1">
        <s v="All"/>
      </sharedItems>
    </cacheField>
    <cacheField name="Age Group">
      <sharedItems containsMixedTypes="0" count="2">
        <s v=" Under 65"/>
        <s v=" 65+"/>
      </sharedItems>
    </cacheField>
    <cacheField name="Setting">
      <sharedItems containsMixedTypes="0" count="1">
        <s v="AV"/>
      </sharedItems>
    </cacheField>
    <cacheField name="Procedure Code">
      <sharedItems containsMixedTypes="0" count="4">
        <s v="S0088 "/>
        <s v="S0187 "/>
        <s v="J8561 "/>
        <s v="J8565 "/>
      </sharedItems>
    </cacheField>
    <cacheField name="Procedure Name">
      <sharedItems containsMixedTypes="0" count="4">
        <s v="IMATINIB 100 MG"/>
        <s v="TAMOXIFEN CITRATE ORAL 10 MG"/>
        <s v="EVEROLIMUS ORAL 0.25 MG"/>
        <s v="GEFITINIB ORAL 250 MG"/>
      </sharedItems>
    </cacheField>
    <cacheField name="Events">
      <sharedItems containsSemiMixedTypes="0" containsString="0" containsMixedTypes="0" containsNumber="1" containsInteger="1" count="20">
        <n v="0"/>
        <n v="1"/>
        <n v="23"/>
        <n v="8"/>
        <n v="14"/>
        <n v="5"/>
        <n v="4"/>
        <n v="6"/>
        <n v="3"/>
        <n v="24"/>
        <n v="27"/>
        <n v="2"/>
        <n v="42"/>
        <n v="16"/>
        <n v="7"/>
        <n v="9"/>
        <n v="19"/>
        <n v="10"/>
        <n v="28"/>
        <n v="12"/>
      </sharedItems>
    </cacheField>
    <cacheField name="Patients">
      <sharedItems containsSemiMixedTypes="0" containsString="0" containsMixedTypes="0" containsNumber="1" containsInteger="1" count="13">
        <n v="0"/>
        <n v="1"/>
        <n v="4"/>
        <n v="3"/>
        <n v="5"/>
        <n v="7"/>
        <n v="8"/>
        <n v="14"/>
        <n v="2"/>
        <n v="9"/>
        <n v="18"/>
        <n v="6"/>
        <n v="27"/>
      </sharedItems>
    </cacheField>
    <cacheField name="Total Enrollment ">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ontainsInteger="1" count="1">
        <n v="0"/>
      </sharedItems>
    </cacheField>
    <cacheField name="Event Rate (Events per 1000 enrollees)">
      <sharedItems containsSemiMixedTypes="0" containsString="0" containsMixedTypes="0" containsNumber="1" count="2">
        <n v="0"/>
        <n v="0.1"/>
      </sharedItems>
    </cacheField>
    <cacheField name="Events Per member">
      <sharedItems containsSemiMixedTypes="0" containsString="0" containsMixedTypes="0" containsNumber="1" count="20">
        <n v="0"/>
        <n v="1"/>
        <n v="5.8"/>
        <n v="2"/>
        <n v="3.5"/>
        <n v="5"/>
        <n v="1.3"/>
        <n v="1.2"/>
        <n v="3"/>
        <n v="4.8"/>
        <n v="3.9"/>
        <n v="1.8"/>
        <n v="6"/>
        <n v="1.1"/>
        <n v="1.5"/>
        <n v="7"/>
        <n v="2.3"/>
        <n v="1.4"/>
        <n v="4"/>
        <n v="12"/>
      </sharedItems>
    </cacheField>
    <cacheField name="Prevalence" formula="Patients/'Total Enrollment '*100000" databaseField="0"/>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E33" firstHeaderRow="1"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Fields count="1">
    <field x="-2"/>
  </colFields>
  <colItems count="3">
    <i>
      <x/>
    </i>
    <i i="1">
      <x v="1"/>
    </i>
    <i i="2">
      <x v="2"/>
    </i>
  </colItems>
  <pageFields count="1">
    <pageField fld="6" item="0" hier="0"/>
  </pageFields>
  <dataFields count="3">
    <dataField name="Number of Patients" fld="8" baseField="0" baseItem="0"/>
    <dataField name="Number of Events" fld="7" baseField="0" baseItem="0"/>
    <dataField name="Total Enrollment  " fld="9" baseField="0" baseItem="0"/>
  </dataFields>
  <formats count="11">
    <format dxfId="0">
      <pivotArea outline="0" fieldPosition="0"/>
    </format>
    <format dxfId="0">
      <pivotArea outline="0" fieldPosition="0" axis="axisCol" dataOnly="0" field="-2" labelOnly="1" type="button"/>
    </format>
    <format dxfId="0">
      <pivotArea outline="0" fieldPosition="0" dataOnly="0" labelOnly="1" type="topRight"/>
    </format>
    <format dxfId="0">
      <pivotArea outline="0" fieldPosition="0" dataOnly="0" labelOnly="1">
        <references count="1">
          <reference field="4294967294" count="3">
            <x v="0"/>
            <x v="1"/>
            <x v="2"/>
          </reference>
        </references>
      </pivotArea>
    </format>
    <format dxfId="1">
      <pivotArea outline="0" fieldPosition="0" axis="axisRow" dataOnly="0" field="1" labelOnly="1" type="button"/>
    </format>
    <format dxfId="1">
      <pivotArea outline="0" fieldPosition="1" axis="axisRow" dataOnly="0" field="3" labelOnly="1" type="button"/>
    </format>
    <format dxfId="1">
      <pivotArea outline="0" fieldPosition="0" dataOnly="0" labelOnly="1">
        <references count="1">
          <reference field="4294967294" count="3">
            <x v="0"/>
            <x v="1"/>
            <x v="2"/>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0"/>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7"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20" firstHeaderRow="1" firstDataRow="2" firstDataCol="1"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Col" compact="0" outline="0" subtotalTop="0" showAll="0" name="Age Group (Years)" defaultSubtotal="0">
      <items count="2">
        <item x="0"/>
        <item x="1"/>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s>
  <rowFields count="1">
    <field x="1"/>
  </rowFields>
  <rowItems count="13">
    <i>
      <x/>
    </i>
    <i>
      <x v="1"/>
    </i>
    <i>
      <x v="2"/>
    </i>
    <i>
      <x v="3"/>
    </i>
    <i>
      <x v="4"/>
    </i>
    <i>
      <x v="5"/>
    </i>
    <i>
      <x v="6"/>
    </i>
    <i>
      <x v="7"/>
    </i>
    <i>
      <x v="8"/>
    </i>
    <i>
      <x v="9"/>
    </i>
    <i>
      <x v="10"/>
    </i>
    <i>
      <x v="11"/>
    </i>
    <i>
      <x v="12"/>
    </i>
  </rowItems>
  <colFields count="1">
    <field x="3"/>
  </colFields>
  <colItems count="2">
    <i>
      <x/>
    </i>
    <i>
      <x v="1"/>
    </i>
  </colItems>
  <pageFields count="1">
    <pageField fld="6" item="0" hier="0"/>
  </pageFields>
  <dataFields count="1">
    <dataField name="Number of Patients" fld="8" baseField="0" baseItem="0"/>
  </dataFields>
  <formats count="12">
    <format dxfId="0">
      <pivotArea outline="0" fieldPosition="0"/>
    </format>
    <format dxfId="0">
      <pivotArea outline="0" fieldPosition="0" axis="axisValues" dataOnly="0" field="-2" labelOnly="1" type="button"/>
    </format>
    <format dxfId="0">
      <pivotArea outline="0" fieldPosition="0" dataOnly="0" labelOnly="1" type="topRight"/>
    </format>
    <format dxfId="0">
      <pivotArea outline="0" fieldPosition="0" dataOnly="0" labelOnly="1">
        <references count="1">
          <reference field="4294967294" count="1">
            <x v="0"/>
          </reference>
        </references>
      </pivotArea>
    </format>
    <format dxfId="1">
      <pivotArea outline="0" fieldPosition="0" axis="axisRow" dataOnly="0" field="1" labelOnly="1" type="button"/>
    </format>
    <format dxfId="1">
      <pivotArea outline="0" fieldPosition="0" axis="axisCol" dataOnly="0" field="3" labelOnly="1" type="button"/>
    </format>
    <format dxfId="1">
      <pivotArea outline="0" fieldPosition="0" dataOnly="0" labelOnly="1">
        <references count="1">
          <reference field="4294967294" count="1">
            <x v="0"/>
          </reference>
        </references>
      </pivotArea>
    </format>
    <format dxfId="2">
      <pivotArea outline="0" fieldPosition="0" axis="axisPage" dataOnly="0" field="6" labelOnly="1" type="button"/>
    </format>
    <format dxfId="2">
      <pivotArea outline="0" fieldPosition="0" dataOnly="0" labelOnly="1">
        <references count="1">
          <reference field="6" count="1">
            <x v="0"/>
          </reference>
        </references>
      </pivotArea>
    </format>
    <format dxfId="3">
      <pivotArea outline="0" fieldPosition="0" dataOnly="0" labelOnly="1">
        <references count="1">
          <reference field="6" count="1">
            <x v="0"/>
          </reference>
        </references>
      </pivotArea>
    </format>
    <format dxfId="3">
      <pivotArea outline="0" fieldPosition="0" axis="axisPage" dataOnly="0" field="6" labelOnly="1" type="button"/>
    </format>
    <format dxfId="3">
      <pivotArea outline="0" fieldPosition="0" dataOnly="0" labelOnly="1">
        <references count="1">
          <reference field="6" count="1">
            <x v="3"/>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3"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 compact="0" outline="0" subtotalTop="0" showAll="0" dragToRow="0" dragToCol="0" dragToPage="0" defaultSubtotal="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2" hier="0"/>
  </pageFields>
  <dataFields count="1">
    <dataField name="Sum of Prevalence" fld="14" baseField="0" baseItem="0"/>
  </dataFields>
  <formats count="11">
    <format dxfId="4">
      <pivotArea outline="0" fieldPosition="0"/>
    </format>
    <format dxfId="4">
      <pivotArea outline="0" fieldPosition="0" dataOnly="0" labelOnly="1" type="topRight"/>
    </format>
    <format dxfId="1">
      <pivotArea outline="0" fieldPosition="0" dataOnly="0" labelOnly="1" type="origin"/>
    </format>
    <format dxfId="3">
      <pivotArea outline="0" fieldPosition="0" axis="axisPage" dataOnly="0" field="6" labelOnly="1" type="button"/>
    </format>
    <format dxfId="3">
      <pivotArea outline="0" fieldPosition="0" dataOnly="0" labelOnly="1">
        <references count="1">
          <reference field="6" count="0"/>
        </references>
      </pivotArea>
    </format>
    <format dxfId="3">
      <pivotArea outline="0" fieldPosition="0" dataOnly="0" labelOnly="1" type="origin"/>
    </format>
    <format dxfId="3">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2">
      <pivotArea outline="0" fieldPosition="0" dataOnly="0" labelOnly="1" type="origin"/>
    </format>
    <format dxfId="2">
      <pivotArea outline="0" fieldPosition="0" dataOnly="0" labelOnly="1" type="topRight"/>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4" cacheId="4" applyNumberFormats="0" applyBorderFormats="0" applyFontFormats="0" applyPatternFormats="0" applyAlignmentFormats="0" applyWidthHeightFormats="0" dataCaption="Data" errorCaption="---" showError="1" showMissing="1" enableDrill="0" preserveFormatting="1" rowGrandTotals="0" colGrandTotals="0" itemPrintTitles="1" compactData="0" updatedVersion="2" indent="0" showMemberPropertyTips="1">
  <location ref="A6:C33" firstHeaderRow="2" firstDataRow="2" firstDataCol="2" rowPageCount="1" colPageCount="1"/>
  <pivotFields count="16">
    <pivotField compact="0" outline="0" subtotalTop="0" showAll="0"/>
    <pivotField axis="axisRow" compact="0" outline="0" subtotalTop="0" showAll="0" name="Year" defaultSubtotal="0">
      <items count="13">
        <item x="0"/>
        <item x="1"/>
        <item x="2"/>
        <item x="3"/>
        <item x="4"/>
        <item x="5"/>
        <item x="6"/>
        <item x="7"/>
        <item x="8"/>
        <item x="9"/>
        <item x="10"/>
        <item x="11"/>
        <item x="12"/>
      </items>
    </pivotField>
    <pivotField compact="0" outline="0" subtotalTop="0" showAll="0"/>
    <pivotField axis="axisRow" compact="0" outline="0" subtotalTop="0" showAll="0" name="Age Group (Years)" defaultSubtotal="0">
      <items count="2">
        <item x="1"/>
        <item x="0"/>
      </items>
    </pivotField>
    <pivotField compact="0" outline="0" subtotalTop="0" showAll="0"/>
    <pivotField compact="0" outline="0" subtotalTop="0" showAll="0"/>
    <pivotField axis="axisPage" compact="0" outline="0" subtotalTop="0" showAll="0">
      <items count="5">
        <item x="2"/>
        <item x="3"/>
        <item x="0"/>
        <item x="1"/>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s>
  <rowFields count="2">
    <field x="1"/>
    <field x="3"/>
  </rowFields>
  <rowItems count="26">
    <i>
      <x/>
      <x/>
    </i>
    <i r="1">
      <x v="1"/>
    </i>
    <i>
      <x v="1"/>
      <x/>
    </i>
    <i r="1">
      <x v="1"/>
    </i>
    <i>
      <x v="2"/>
      <x/>
    </i>
    <i r="1">
      <x v="1"/>
    </i>
    <i>
      <x v="3"/>
      <x/>
    </i>
    <i r="1">
      <x v="1"/>
    </i>
    <i>
      <x v="4"/>
      <x/>
    </i>
    <i r="1">
      <x v="1"/>
    </i>
    <i>
      <x v="5"/>
      <x/>
    </i>
    <i r="1">
      <x v="1"/>
    </i>
    <i>
      <x v="6"/>
      <x/>
    </i>
    <i r="1">
      <x v="1"/>
    </i>
    <i>
      <x v="7"/>
      <x/>
    </i>
    <i r="1">
      <x v="1"/>
    </i>
    <i>
      <x v="8"/>
      <x/>
    </i>
    <i r="1">
      <x v="1"/>
    </i>
    <i>
      <x v="9"/>
      <x/>
    </i>
    <i r="1">
      <x v="1"/>
    </i>
    <i>
      <x v="10"/>
      <x/>
    </i>
    <i r="1">
      <x v="1"/>
    </i>
    <i>
      <x v="11"/>
      <x/>
    </i>
    <i r="1">
      <x v="1"/>
    </i>
    <i>
      <x v="12"/>
      <x/>
    </i>
    <i r="1">
      <x v="1"/>
    </i>
  </rowItems>
  <colItems count="1">
    <i/>
  </colItems>
  <pageFields count="1">
    <pageField fld="6" item="0" hier="0"/>
  </pageFields>
  <dataFields count="1">
    <dataField name="Sum of Events per Patient" fld="15" baseField="0" baseItem="0"/>
  </dataFields>
  <formats count="8">
    <format dxfId="5">
      <pivotArea outline="0" fieldPosition="0"/>
    </format>
    <format dxfId="5">
      <pivotArea outline="0" fieldPosition="0" dataOnly="0" labelOnly="1" type="topRight"/>
    </format>
    <format dxfId="2">
      <pivotArea outline="0" fieldPosition="0" axis="axisPage" dataOnly="0" field="6" labelOnly="1" type="button"/>
    </format>
    <format dxfId="2">
      <pivotArea outline="0" fieldPosition="0" dataOnly="0" labelOnly="1">
        <references count="1">
          <reference field="6" count="0"/>
        </references>
      </pivotArea>
    </format>
    <format dxfId="3">
      <pivotArea outline="0" fieldPosition="0" axis="axisPage" dataOnly="0" field="6" labelOnly="1" type="button"/>
    </format>
    <format dxfId="3">
      <pivotArea outline="0" fieldPosition="0" dataOnly="0" labelOnly="1">
        <references count="1">
          <reference field="6" count="0"/>
        </references>
      </pivotArea>
    </format>
    <format dxfId="1">
      <pivotArea outline="0" fieldPosition="0" dataOnly="0" type="all"/>
    </format>
    <format dxfId="6">
      <pivotArea outline="0" fieldPosition="1" axis="axisRow" dataOnly="0" field="3" labelOnly="1" type="button"/>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9"/>
  <sheetViews>
    <sheetView showGridLines="0" tabSelected="1" view="pageLayout" workbookViewId="0" topLeftCell="A1">
      <selection activeCell="A19" sqref="A19"/>
    </sheetView>
  </sheetViews>
  <sheetFormatPr defaultColWidth="9.140625" defaultRowHeight="15"/>
  <cols>
    <col min="1" max="1" width="100.7109375" style="0" customWidth="1"/>
  </cols>
  <sheetData>
    <row r="1" ht="18.75">
      <c r="A1" s="46" t="s">
        <v>24</v>
      </c>
    </row>
    <row r="2" ht="6" customHeight="1">
      <c r="A2" s="47"/>
    </row>
    <row r="3" ht="15.75">
      <c r="A3" s="48" t="s">
        <v>25</v>
      </c>
    </row>
    <row r="4" ht="30">
      <c r="A4" s="49" t="s">
        <v>26</v>
      </c>
    </row>
    <row r="5" ht="15" customHeight="1">
      <c r="A5" s="50" t="s">
        <v>27</v>
      </c>
    </row>
    <row r="6" ht="30">
      <c r="A6" s="51" t="s">
        <v>28</v>
      </c>
    </row>
    <row r="7" ht="60">
      <c r="A7" s="49" t="s">
        <v>29</v>
      </c>
    </row>
    <row r="8" ht="45">
      <c r="A8" s="49" t="s">
        <v>30</v>
      </c>
    </row>
    <row r="9" ht="30">
      <c r="A9" s="52" t="s">
        <v>31</v>
      </c>
    </row>
    <row r="10" ht="30">
      <c r="A10" s="53" t="s">
        <v>32</v>
      </c>
    </row>
    <row r="11" ht="6" customHeight="1">
      <c r="A11" s="47"/>
    </row>
    <row r="12" ht="15.75">
      <c r="A12" s="54" t="s">
        <v>33</v>
      </c>
    </row>
    <row r="13" ht="135">
      <c r="A13" s="55" t="s">
        <v>34</v>
      </c>
    </row>
    <row r="14" ht="9.75" customHeight="1">
      <c r="A14" s="56"/>
    </row>
    <row r="15" ht="75" customHeight="1">
      <c r="A15" s="55" t="s">
        <v>35</v>
      </c>
    </row>
    <row r="16" ht="9.75" customHeight="1">
      <c r="A16" s="56"/>
    </row>
    <row r="17" ht="90">
      <c r="A17" s="55" t="s">
        <v>36</v>
      </c>
    </row>
    <row r="18" ht="9.75" customHeight="1">
      <c r="A18" s="56"/>
    </row>
    <row r="19" ht="75">
      <c r="A19" s="55" t="s">
        <v>37</v>
      </c>
    </row>
  </sheetData>
  <sheetProtection password="9108" sheet="1"/>
  <printOptions/>
  <pageMargins left="0.2" right="0.18" top="0.9166666666666666" bottom="0.65" header="0.3" footer="0.3"/>
  <pageSetup horizontalDpi="600" verticalDpi="600" orientation="portrait" r:id="rId2"/>
  <headerFooter>
    <oddHeader>&amp;C&amp;"-,Bold"&amp;14Summary Table Report&amp;R&amp;G</oddHeader>
    <oddFooter>&amp;LMSY4_STR046</oddFooter>
  </headerFooter>
  <legacyDrawingHF r:id="rId1"/>
</worksheet>
</file>

<file path=xl/worksheets/sheet2.xml><?xml version="1.0" encoding="utf-8"?>
<worksheet xmlns="http://schemas.openxmlformats.org/spreadsheetml/2006/main" xmlns:r="http://schemas.openxmlformats.org/officeDocument/2006/relationships">
  <sheetPr>
    <tabColor rgb="FFFF0000"/>
  </sheetPr>
  <dimension ref="A1:H11"/>
  <sheetViews>
    <sheetView showGridLines="0" view="pageLayout" workbookViewId="0" topLeftCell="A1">
      <selection activeCell="B9" sqref="B9"/>
    </sheetView>
  </sheetViews>
  <sheetFormatPr defaultColWidth="9.140625" defaultRowHeight="15"/>
  <cols>
    <col min="1" max="1" width="16.28125" style="3" bestFit="1" customWidth="1"/>
    <col min="2" max="2" width="83.7109375" style="0" customWidth="1"/>
    <col min="3" max="3" width="4.7109375" style="0" customWidth="1"/>
  </cols>
  <sheetData>
    <row r="1" spans="1:8" ht="45.75" customHeight="1">
      <c r="A1" s="87" t="s">
        <v>19</v>
      </c>
      <c r="B1" s="29" t="s">
        <v>58</v>
      </c>
      <c r="C1" s="30"/>
      <c r="D1" s="30"/>
      <c r="E1" s="30"/>
      <c r="F1" s="30"/>
      <c r="G1" s="30"/>
      <c r="H1" s="30"/>
    </row>
    <row r="2" spans="1:4" ht="120">
      <c r="A2" s="31" t="s">
        <v>20</v>
      </c>
      <c r="B2" s="32" t="s">
        <v>57</v>
      </c>
      <c r="D2" s="30"/>
    </row>
    <row r="3" spans="1:4" ht="16.5" customHeight="1">
      <c r="A3" s="31" t="s">
        <v>43</v>
      </c>
      <c r="B3" s="86" t="s">
        <v>44</v>
      </c>
      <c r="D3" s="30"/>
    </row>
    <row r="4" spans="1:4" ht="15">
      <c r="A4" s="31" t="s">
        <v>45</v>
      </c>
      <c r="B4" s="14" t="s">
        <v>50</v>
      </c>
      <c r="D4" s="30"/>
    </row>
    <row r="5" spans="1:8" s="30" customFormat="1" ht="30">
      <c r="A5" s="31" t="s">
        <v>47</v>
      </c>
      <c r="B5" s="14" t="s">
        <v>46</v>
      </c>
      <c r="D5" s="33"/>
      <c r="E5" s="33"/>
      <c r="F5" s="33"/>
      <c r="G5" s="33"/>
      <c r="H5" s="33"/>
    </row>
    <row r="6" spans="1:8" ht="15">
      <c r="A6" s="31" t="s">
        <v>49</v>
      </c>
      <c r="B6" s="86" t="s">
        <v>48</v>
      </c>
      <c r="D6" s="33"/>
      <c r="E6" s="33"/>
      <c r="F6" s="33"/>
      <c r="G6" s="33"/>
      <c r="H6" s="33"/>
    </row>
    <row r="7" spans="1:2" s="30" customFormat="1" ht="16.5" customHeight="1">
      <c r="A7" s="31" t="s">
        <v>51</v>
      </c>
      <c r="B7" s="14" t="s">
        <v>52</v>
      </c>
    </row>
    <row r="8" spans="1:2" s="30" customFormat="1" ht="15">
      <c r="A8" s="31" t="s">
        <v>53</v>
      </c>
      <c r="B8" s="14" t="s">
        <v>54</v>
      </c>
    </row>
    <row r="9" spans="1:2" s="30" customFormat="1" ht="78.75" customHeight="1">
      <c r="A9" s="37" t="s">
        <v>21</v>
      </c>
      <c r="B9" s="34" t="s">
        <v>55</v>
      </c>
    </row>
    <row r="10" spans="1:2" s="30" customFormat="1" ht="255">
      <c r="A10" s="38"/>
      <c r="B10" s="35" t="s">
        <v>59</v>
      </c>
    </row>
    <row r="11" spans="1:2" ht="30">
      <c r="A11" s="36" t="s">
        <v>22</v>
      </c>
      <c r="B11" s="32" t="s">
        <v>23</v>
      </c>
    </row>
  </sheetData>
  <sheetProtection password="9108" sheet="1"/>
  <printOptions/>
  <pageMargins left="0.2604166666666667" right="0.22916666666666666" top="0.8958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3.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E18" sqref="E18"/>
    </sheetView>
  </sheetViews>
  <sheetFormatPr defaultColWidth="9.140625" defaultRowHeight="15"/>
  <cols>
    <col min="1" max="1" width="14.8515625" style="0" customWidth="1"/>
    <col min="2" max="2" width="29.140625" style="0" customWidth="1"/>
    <col min="3" max="5" width="15.140625" style="1" customWidth="1"/>
  </cols>
  <sheetData>
    <row r="1" ht="15.75" thickBot="1"/>
    <row r="2" spans="1:5" ht="29.25" customHeight="1">
      <c r="A2" s="104" t="str">
        <f>CONCATENATE("Table 1. Number of ",B4," Patients and Events and Total Enrollment by Year and Age Group in the Outpatient Setting")</f>
        <v>Table 1. Number of EVEROLIMUS ORAL 0.25 MG Patients and Events and Total Enrollment by Year and Age Group in the Outpatient Setting</v>
      </c>
      <c r="B2" s="105"/>
      <c r="C2" s="105"/>
      <c r="D2" s="105"/>
      <c r="E2" s="106"/>
    </row>
    <row r="3" spans="1:5" ht="15">
      <c r="A3" s="4"/>
      <c r="B3" s="5"/>
      <c r="C3" s="6"/>
      <c r="D3" s="6"/>
      <c r="E3" s="9"/>
    </row>
    <row r="4" spans="1:5" ht="30.75" customHeight="1">
      <c r="A4" s="78" t="s">
        <v>10</v>
      </c>
      <c r="B4" s="79" t="s">
        <v>6</v>
      </c>
      <c r="C4" s="107" t="s">
        <v>14</v>
      </c>
      <c r="D4" s="108"/>
      <c r="E4" s="109"/>
    </row>
    <row r="5" spans="1:5" ht="15">
      <c r="A5" s="7"/>
      <c r="B5" s="8"/>
      <c r="C5" s="2"/>
      <c r="D5" s="2"/>
      <c r="E5" s="10"/>
    </row>
    <row r="6" spans="1:5" ht="15">
      <c r="A6" s="57"/>
      <c r="B6" s="58"/>
      <c r="C6" s="71" t="s">
        <v>11</v>
      </c>
      <c r="D6" s="72"/>
      <c r="E6" s="73"/>
    </row>
    <row r="7" spans="1:5" s="3" customFormat="1" ht="30">
      <c r="A7" s="74" t="s">
        <v>17</v>
      </c>
      <c r="B7" s="74" t="s">
        <v>56</v>
      </c>
      <c r="C7" s="75" t="s">
        <v>39</v>
      </c>
      <c r="D7" s="76" t="s">
        <v>40</v>
      </c>
      <c r="E7" s="77" t="s">
        <v>41</v>
      </c>
    </row>
    <row r="8" spans="1:5" ht="15">
      <c r="A8" s="57">
        <v>2000</v>
      </c>
      <c r="B8" s="57" t="s">
        <v>0</v>
      </c>
      <c r="C8" s="63">
        <v>0</v>
      </c>
      <c r="D8" s="64">
        <v>0</v>
      </c>
      <c r="E8" s="65">
        <v>7378158</v>
      </c>
    </row>
    <row r="9" spans="1:5" ht="15">
      <c r="A9" s="89"/>
      <c r="B9" s="61" t="s">
        <v>9</v>
      </c>
      <c r="C9" s="66">
        <v>0</v>
      </c>
      <c r="D9" s="1">
        <v>0</v>
      </c>
      <c r="E9" s="67">
        <v>798923</v>
      </c>
    </row>
    <row r="10" spans="1:5" ht="15">
      <c r="A10" s="57">
        <v>2001</v>
      </c>
      <c r="B10" s="57" t="s">
        <v>0</v>
      </c>
      <c r="C10" s="63">
        <v>0</v>
      </c>
      <c r="D10" s="64">
        <v>0</v>
      </c>
      <c r="E10" s="65">
        <v>7127160</v>
      </c>
    </row>
    <row r="11" spans="1:5" ht="15">
      <c r="A11" s="89"/>
      <c r="B11" s="61" t="s">
        <v>9</v>
      </c>
      <c r="C11" s="66">
        <v>0</v>
      </c>
      <c r="D11" s="1">
        <v>0</v>
      </c>
      <c r="E11" s="67">
        <v>813217</v>
      </c>
    </row>
    <row r="12" spans="1:5" ht="15">
      <c r="A12" s="57">
        <v>2002</v>
      </c>
      <c r="B12" s="57" t="s">
        <v>0</v>
      </c>
      <c r="C12" s="63">
        <v>0</v>
      </c>
      <c r="D12" s="64">
        <v>0</v>
      </c>
      <c r="E12" s="65">
        <v>7046976</v>
      </c>
    </row>
    <row r="13" spans="1:5" ht="15">
      <c r="A13" s="89"/>
      <c r="B13" s="61" t="s">
        <v>9</v>
      </c>
      <c r="C13" s="66">
        <v>0</v>
      </c>
      <c r="D13" s="1">
        <v>0</v>
      </c>
      <c r="E13" s="67">
        <v>821476</v>
      </c>
    </row>
    <row r="14" spans="1:5" ht="15">
      <c r="A14" s="57">
        <v>2003</v>
      </c>
      <c r="B14" s="57" t="s">
        <v>0</v>
      </c>
      <c r="C14" s="63">
        <v>0</v>
      </c>
      <c r="D14" s="64">
        <v>0</v>
      </c>
      <c r="E14" s="65">
        <v>6987311</v>
      </c>
    </row>
    <row r="15" spans="1:5" ht="15">
      <c r="A15" s="89"/>
      <c r="B15" s="61" t="s">
        <v>9</v>
      </c>
      <c r="C15" s="66">
        <v>0</v>
      </c>
      <c r="D15" s="1">
        <v>0</v>
      </c>
      <c r="E15" s="67">
        <v>833736</v>
      </c>
    </row>
    <row r="16" spans="1:5" ht="15">
      <c r="A16" s="57">
        <v>2004</v>
      </c>
      <c r="B16" s="57" t="s">
        <v>0</v>
      </c>
      <c r="C16" s="63">
        <v>0</v>
      </c>
      <c r="D16" s="64">
        <v>0</v>
      </c>
      <c r="E16" s="65">
        <v>25717130</v>
      </c>
    </row>
    <row r="17" spans="1:5" ht="15">
      <c r="A17" s="89"/>
      <c r="B17" s="61" t="s">
        <v>9</v>
      </c>
      <c r="C17" s="66">
        <v>0</v>
      </c>
      <c r="D17" s="1">
        <v>0</v>
      </c>
      <c r="E17" s="67">
        <v>3050950</v>
      </c>
    </row>
    <row r="18" spans="1:5" ht="15">
      <c r="A18" s="57">
        <v>2005</v>
      </c>
      <c r="B18" s="57" t="s">
        <v>0</v>
      </c>
      <c r="C18" s="63">
        <v>0</v>
      </c>
      <c r="D18" s="64">
        <v>0</v>
      </c>
      <c r="E18" s="65">
        <v>28669814</v>
      </c>
    </row>
    <row r="19" spans="1:5" ht="15">
      <c r="A19" s="89"/>
      <c r="B19" s="61" t="s">
        <v>9</v>
      </c>
      <c r="C19" s="66">
        <v>0</v>
      </c>
      <c r="D19" s="1">
        <v>0</v>
      </c>
      <c r="E19" s="67">
        <v>3486404</v>
      </c>
    </row>
    <row r="20" spans="1:5" ht="15">
      <c r="A20" s="57">
        <v>2006</v>
      </c>
      <c r="B20" s="57" t="s">
        <v>0</v>
      </c>
      <c r="C20" s="63">
        <v>0</v>
      </c>
      <c r="D20" s="64">
        <v>0</v>
      </c>
      <c r="E20" s="65">
        <v>29834159</v>
      </c>
    </row>
    <row r="21" spans="1:5" ht="15">
      <c r="A21" s="89"/>
      <c r="B21" s="61" t="s">
        <v>9</v>
      </c>
      <c r="C21" s="66">
        <v>0</v>
      </c>
      <c r="D21" s="1">
        <v>0</v>
      </c>
      <c r="E21" s="67">
        <v>3554994</v>
      </c>
    </row>
    <row r="22" spans="1:5" ht="15">
      <c r="A22" s="57">
        <v>2007</v>
      </c>
      <c r="B22" s="57" t="s">
        <v>0</v>
      </c>
      <c r="C22" s="63">
        <v>0</v>
      </c>
      <c r="D22" s="64">
        <v>0</v>
      </c>
      <c r="E22" s="65">
        <v>32947068</v>
      </c>
    </row>
    <row r="23" spans="1:5" ht="15">
      <c r="A23" s="89"/>
      <c r="B23" s="61" t="s">
        <v>9</v>
      </c>
      <c r="C23" s="66">
        <v>0</v>
      </c>
      <c r="D23" s="1">
        <v>0</v>
      </c>
      <c r="E23" s="67">
        <v>4511948</v>
      </c>
    </row>
    <row r="24" spans="1:5" ht="15">
      <c r="A24" s="57">
        <v>2008</v>
      </c>
      <c r="B24" s="57" t="s">
        <v>0</v>
      </c>
      <c r="C24" s="63">
        <v>0</v>
      </c>
      <c r="D24" s="64">
        <v>0</v>
      </c>
      <c r="E24" s="65">
        <v>74046664</v>
      </c>
    </row>
    <row r="25" spans="1:5" ht="15">
      <c r="A25" s="89"/>
      <c r="B25" s="61" t="s">
        <v>9</v>
      </c>
      <c r="C25" s="66">
        <v>0</v>
      </c>
      <c r="D25" s="1">
        <v>0</v>
      </c>
      <c r="E25" s="67">
        <v>8759696</v>
      </c>
    </row>
    <row r="26" spans="1:5" ht="15">
      <c r="A26" s="57">
        <v>2009</v>
      </c>
      <c r="B26" s="57" t="s">
        <v>0</v>
      </c>
      <c r="C26" s="63">
        <v>0</v>
      </c>
      <c r="D26" s="64">
        <v>0</v>
      </c>
      <c r="E26" s="65">
        <v>72773611</v>
      </c>
    </row>
    <row r="27" spans="1:5" ht="15">
      <c r="A27" s="89"/>
      <c r="B27" s="61" t="s">
        <v>9</v>
      </c>
      <c r="C27" s="66">
        <v>0</v>
      </c>
      <c r="D27" s="1">
        <v>0</v>
      </c>
      <c r="E27" s="67">
        <v>8781489</v>
      </c>
    </row>
    <row r="28" spans="1:5" ht="15">
      <c r="A28" s="57">
        <v>2010</v>
      </c>
      <c r="B28" s="57" t="s">
        <v>0</v>
      </c>
      <c r="C28" s="63">
        <v>0</v>
      </c>
      <c r="D28" s="64">
        <v>0</v>
      </c>
      <c r="E28" s="65">
        <v>72145764</v>
      </c>
    </row>
    <row r="29" spans="1:5" ht="15">
      <c r="A29" s="89"/>
      <c r="B29" s="61" t="s">
        <v>9</v>
      </c>
      <c r="C29" s="66">
        <v>0</v>
      </c>
      <c r="D29" s="1">
        <v>0</v>
      </c>
      <c r="E29" s="67">
        <v>8874224</v>
      </c>
    </row>
    <row r="30" spans="1:5" ht="15">
      <c r="A30" s="57">
        <v>2011</v>
      </c>
      <c r="B30" s="57" t="s">
        <v>0</v>
      </c>
      <c r="C30" s="63">
        <v>0</v>
      </c>
      <c r="D30" s="64">
        <v>0</v>
      </c>
      <c r="E30" s="65">
        <v>71584217</v>
      </c>
    </row>
    <row r="31" spans="1:5" ht="15">
      <c r="A31" s="89"/>
      <c r="B31" s="61" t="s">
        <v>9</v>
      </c>
      <c r="C31" s="66">
        <v>0</v>
      </c>
      <c r="D31" s="1">
        <v>0</v>
      </c>
      <c r="E31" s="67">
        <v>9317082</v>
      </c>
    </row>
    <row r="32" spans="1:5" ht="15">
      <c r="A32" s="57">
        <v>2012</v>
      </c>
      <c r="B32" s="57" t="s">
        <v>0</v>
      </c>
      <c r="C32" s="63">
        <v>4</v>
      </c>
      <c r="D32" s="64">
        <v>12</v>
      </c>
      <c r="E32" s="65">
        <v>42721833</v>
      </c>
    </row>
    <row r="33" spans="1:5" ht="15">
      <c r="A33" s="90"/>
      <c r="B33" s="62" t="s">
        <v>9</v>
      </c>
      <c r="C33" s="68">
        <v>3</v>
      </c>
      <c r="D33" s="69">
        <v>5</v>
      </c>
      <c r="E33" s="70">
        <v>6170856</v>
      </c>
    </row>
  </sheetData>
  <sheetProtection password="9108" sheet="1" objects="1" scenarios="1" pivotTables="0"/>
  <mergeCells count="2">
    <mergeCell ref="A2:E2"/>
    <mergeCell ref="C4:E4"/>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3"/>
  <sheetViews>
    <sheetView showGridLines="0" view="pageLayout" workbookViewId="0" topLeftCell="A1">
      <selection activeCell="C18" sqref="C18"/>
    </sheetView>
  </sheetViews>
  <sheetFormatPr defaultColWidth="9.140625" defaultRowHeight="15"/>
  <cols>
    <col min="1" max="1" width="15.7109375" style="0" customWidth="1"/>
    <col min="2" max="2" width="31.28125" style="0" bestFit="1" customWidth="1"/>
    <col min="3" max="3" width="43.140625" style="1" customWidth="1"/>
  </cols>
  <sheetData>
    <row r="1" ht="15.75" thickBot="1"/>
    <row r="2" spans="1:3" ht="29.25" customHeight="1">
      <c r="A2" s="104" t="str">
        <f>CONCATENATE("Table 2. Number of ",B4," Patients by Year and Age Group in the Outpatient Setting")</f>
        <v>Table 2. Number of EVEROLIMUS ORAL 0.25 MG Patients by Year and Age Group in the Outpatient Setting</v>
      </c>
      <c r="B2" s="105"/>
      <c r="C2" s="106"/>
    </row>
    <row r="3" spans="1:3" ht="15">
      <c r="A3" s="4"/>
      <c r="B3" s="5"/>
      <c r="C3" s="9"/>
    </row>
    <row r="4" spans="1:3" ht="30.75" customHeight="1">
      <c r="A4" s="78" t="s">
        <v>10</v>
      </c>
      <c r="B4" s="79" t="s">
        <v>6</v>
      </c>
      <c r="C4" s="14" t="s">
        <v>14</v>
      </c>
    </row>
    <row r="5" spans="1:3" ht="15">
      <c r="A5" s="7"/>
      <c r="B5" s="8"/>
      <c r="C5" s="10"/>
    </row>
    <row r="6" spans="1:3" ht="15">
      <c r="A6" s="59" t="s">
        <v>39</v>
      </c>
      <c r="B6" s="74" t="s">
        <v>56</v>
      </c>
      <c r="C6" s="73"/>
    </row>
    <row r="7" spans="1:5" s="3" customFormat="1" ht="15">
      <c r="A7" s="74" t="s">
        <v>17</v>
      </c>
      <c r="B7" s="57" t="s">
        <v>0</v>
      </c>
      <c r="C7" s="60" t="s">
        <v>9</v>
      </c>
      <c r="D7"/>
      <c r="E7"/>
    </row>
    <row r="8" spans="1:3" ht="15">
      <c r="A8" s="57">
        <v>2000</v>
      </c>
      <c r="B8" s="63">
        <v>0</v>
      </c>
      <c r="C8" s="65">
        <v>0</v>
      </c>
    </row>
    <row r="9" spans="1:3" ht="15">
      <c r="A9" s="61">
        <v>2001</v>
      </c>
      <c r="B9" s="66">
        <v>0</v>
      </c>
      <c r="C9" s="67">
        <v>0</v>
      </c>
    </row>
    <row r="10" spans="1:3" ht="15">
      <c r="A10" s="61">
        <v>2002</v>
      </c>
      <c r="B10" s="66">
        <v>0</v>
      </c>
      <c r="C10" s="67">
        <v>0</v>
      </c>
    </row>
    <row r="11" spans="1:3" ht="15">
      <c r="A11" s="61">
        <v>2003</v>
      </c>
      <c r="B11" s="66">
        <v>0</v>
      </c>
      <c r="C11" s="67">
        <v>0</v>
      </c>
    </row>
    <row r="12" spans="1:3" ht="15">
      <c r="A12" s="61">
        <v>2004</v>
      </c>
      <c r="B12" s="66">
        <v>0</v>
      </c>
      <c r="C12" s="67">
        <v>0</v>
      </c>
    </row>
    <row r="13" spans="1:3" ht="15">
      <c r="A13" s="61">
        <v>2005</v>
      </c>
      <c r="B13" s="66">
        <v>0</v>
      </c>
      <c r="C13" s="67">
        <v>0</v>
      </c>
    </row>
    <row r="14" spans="1:3" ht="15">
      <c r="A14" s="61">
        <v>2006</v>
      </c>
      <c r="B14" s="66">
        <v>0</v>
      </c>
      <c r="C14" s="67">
        <v>0</v>
      </c>
    </row>
    <row r="15" spans="1:3" ht="15">
      <c r="A15" s="61">
        <v>2007</v>
      </c>
      <c r="B15" s="66">
        <v>0</v>
      </c>
      <c r="C15" s="67">
        <v>0</v>
      </c>
    </row>
    <row r="16" spans="1:3" ht="15">
      <c r="A16" s="61">
        <v>2008</v>
      </c>
      <c r="B16" s="66">
        <v>0</v>
      </c>
      <c r="C16" s="67">
        <v>0</v>
      </c>
    </row>
    <row r="17" spans="1:3" ht="15">
      <c r="A17" s="61">
        <v>2009</v>
      </c>
      <c r="B17" s="66">
        <v>0</v>
      </c>
      <c r="C17" s="67">
        <v>0</v>
      </c>
    </row>
    <row r="18" spans="1:3" ht="15">
      <c r="A18" s="61">
        <v>2010</v>
      </c>
      <c r="B18" s="66">
        <v>0</v>
      </c>
      <c r="C18" s="67">
        <v>0</v>
      </c>
    </row>
    <row r="19" spans="1:3" ht="15">
      <c r="A19" s="61">
        <v>2011</v>
      </c>
      <c r="B19" s="66">
        <v>0</v>
      </c>
      <c r="C19" s="67">
        <v>0</v>
      </c>
    </row>
    <row r="20" spans="1:3" ht="15">
      <c r="A20" s="62">
        <v>2012</v>
      </c>
      <c r="B20" s="68">
        <v>4</v>
      </c>
      <c r="C20" s="70">
        <v>3</v>
      </c>
    </row>
    <row r="21" ht="15">
      <c r="C21"/>
    </row>
    <row r="22" ht="15">
      <c r="C22"/>
    </row>
    <row r="23" ht="15">
      <c r="C23"/>
    </row>
    <row r="24" ht="15">
      <c r="C24"/>
    </row>
    <row r="25" ht="15">
      <c r="C25"/>
    </row>
    <row r="26" ht="15">
      <c r="C26"/>
    </row>
    <row r="27" ht="15">
      <c r="C27"/>
    </row>
    <row r="28" ht="15">
      <c r="C28"/>
    </row>
    <row r="29" ht="15">
      <c r="C29"/>
    </row>
    <row r="30" ht="15">
      <c r="C30"/>
    </row>
    <row r="31" ht="15">
      <c r="C31"/>
    </row>
    <row r="32" ht="15">
      <c r="C32"/>
    </row>
    <row r="33" ht="15">
      <c r="C33"/>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2:C47"/>
  <sheetViews>
    <sheetView showGridLines="0" view="pageLayout" workbookViewId="0" topLeftCell="A4">
      <selection activeCell="B25" sqref="B25"/>
    </sheetView>
  </sheetViews>
  <sheetFormatPr defaultColWidth="9.140625" defaultRowHeight="15"/>
  <cols>
    <col min="1" max="1" width="24.8515625" style="0" customWidth="1"/>
    <col min="2" max="2" width="25.421875" style="0" customWidth="1"/>
    <col min="3" max="3" width="40.140625" style="12" customWidth="1"/>
  </cols>
  <sheetData>
    <row r="1" ht="15.75" thickBot="1"/>
    <row r="2" spans="1:3" ht="30" customHeight="1">
      <c r="A2" s="104" t="str">
        <f>CONCATENATE("Table 3. Prevalence (Number of ",B4," Patients per 100,000 Enrollees) by Year and Age Group in the Outpatient Setting")</f>
        <v>Table 3. Prevalence (Number of IMATINIB 100 MG Patients per 100,000 Enrollees) by Year and Age Group in the Outpatient Setting</v>
      </c>
      <c r="B2" s="105"/>
      <c r="C2" s="106"/>
    </row>
    <row r="3" spans="1:3" ht="15">
      <c r="A3" s="16"/>
      <c r="B3" s="5"/>
      <c r="C3" s="13"/>
    </row>
    <row r="4" spans="1:3" ht="29.25" customHeight="1">
      <c r="A4" s="78" t="s">
        <v>10</v>
      </c>
      <c r="B4" s="79" t="s">
        <v>2</v>
      </c>
      <c r="C4" s="14" t="s">
        <v>15</v>
      </c>
    </row>
    <row r="5" spans="1:3" ht="15">
      <c r="A5" s="4"/>
      <c r="B5" s="5"/>
      <c r="C5" s="15"/>
    </row>
    <row r="6" spans="1:3" ht="15">
      <c r="A6" s="97" t="s">
        <v>60</v>
      </c>
      <c r="B6" s="92"/>
      <c r="C6" s="80"/>
    </row>
    <row r="7" spans="1:3" ht="15">
      <c r="A7" s="59" t="s">
        <v>17</v>
      </c>
      <c r="B7" s="59" t="s">
        <v>56</v>
      </c>
      <c r="C7" s="93" t="s">
        <v>61</v>
      </c>
    </row>
    <row r="8" spans="1:3" ht="15">
      <c r="A8" s="57">
        <v>2000</v>
      </c>
      <c r="B8" s="57" t="s">
        <v>9</v>
      </c>
      <c r="C8" s="94">
        <v>0</v>
      </c>
    </row>
    <row r="9" spans="1:3" ht="15">
      <c r="A9" s="89"/>
      <c r="B9" s="61" t="s">
        <v>0</v>
      </c>
      <c r="C9" s="95">
        <v>0</v>
      </c>
    </row>
    <row r="10" spans="1:3" ht="15">
      <c r="A10" s="57">
        <v>2001</v>
      </c>
      <c r="B10" s="57" t="s">
        <v>9</v>
      </c>
      <c r="C10" s="94">
        <v>0</v>
      </c>
    </row>
    <row r="11" spans="1:3" ht="15">
      <c r="A11" s="89"/>
      <c r="B11" s="61" t="s">
        <v>0</v>
      </c>
      <c r="C11" s="95">
        <v>0</v>
      </c>
    </row>
    <row r="12" spans="1:3" ht="15">
      <c r="A12" s="57">
        <v>2002</v>
      </c>
      <c r="B12" s="57" t="s">
        <v>9</v>
      </c>
      <c r="C12" s="94">
        <v>0</v>
      </c>
    </row>
    <row r="13" spans="1:3" ht="15">
      <c r="A13" s="89"/>
      <c r="B13" s="61" t="s">
        <v>0</v>
      </c>
      <c r="C13" s="95">
        <v>0</v>
      </c>
    </row>
    <row r="14" spans="1:3" ht="15">
      <c r="A14" s="57">
        <v>2003</v>
      </c>
      <c r="B14" s="57" t="s">
        <v>9</v>
      </c>
      <c r="C14" s="94">
        <v>0</v>
      </c>
    </row>
    <row r="15" spans="1:3" ht="15">
      <c r="A15" s="89"/>
      <c r="B15" s="61" t="s">
        <v>0</v>
      </c>
      <c r="C15" s="95">
        <v>0</v>
      </c>
    </row>
    <row r="16" spans="1:3" ht="15">
      <c r="A16" s="57">
        <v>2004</v>
      </c>
      <c r="B16" s="57" t="s">
        <v>9</v>
      </c>
      <c r="C16" s="94">
        <v>0.03277667611727495</v>
      </c>
    </row>
    <row r="17" spans="1:3" ht="15">
      <c r="A17" s="89"/>
      <c r="B17" s="61" t="s">
        <v>0</v>
      </c>
      <c r="C17" s="95">
        <v>0.015553835128569945</v>
      </c>
    </row>
    <row r="18" spans="1:3" ht="15">
      <c r="A18" s="57">
        <v>2005</v>
      </c>
      <c r="B18" s="57" t="s">
        <v>9</v>
      </c>
      <c r="C18" s="94">
        <v>0.02868284914771782</v>
      </c>
    </row>
    <row r="19" spans="1:3" ht="15">
      <c r="A19" s="89"/>
      <c r="B19" s="61" t="s">
        <v>0</v>
      </c>
      <c r="C19" s="95">
        <v>0.013951956577046506</v>
      </c>
    </row>
    <row r="20" spans="1:3" ht="15">
      <c r="A20" s="57">
        <v>2006</v>
      </c>
      <c r="B20" s="57" t="s">
        <v>9</v>
      </c>
      <c r="C20" s="94">
        <v>0</v>
      </c>
    </row>
    <row r="21" spans="1:3" ht="15">
      <c r="A21" s="89"/>
      <c r="B21" s="61" t="s">
        <v>0</v>
      </c>
      <c r="C21" s="95">
        <v>0.010055587623569347</v>
      </c>
    </row>
    <row r="22" spans="1:3" ht="15">
      <c r="A22" s="57">
        <v>2007</v>
      </c>
      <c r="B22" s="57" t="s">
        <v>9</v>
      </c>
      <c r="C22" s="94">
        <v>0.022163375996354567</v>
      </c>
    </row>
    <row r="23" spans="1:3" ht="15">
      <c r="A23" s="89"/>
      <c r="B23" s="61" t="s">
        <v>0</v>
      </c>
      <c r="C23" s="95">
        <v>0.009105514335903881</v>
      </c>
    </row>
    <row r="24" spans="1:3" ht="15">
      <c r="A24" s="57">
        <v>2008</v>
      </c>
      <c r="B24" s="57" t="s">
        <v>9</v>
      </c>
      <c r="C24" s="94">
        <v>0</v>
      </c>
    </row>
    <row r="25" spans="1:3" ht="15">
      <c r="A25" s="89"/>
      <c r="B25" s="61" t="s">
        <v>0</v>
      </c>
      <c r="C25" s="95">
        <v>0.008102998401116356</v>
      </c>
    </row>
    <row r="26" spans="1:3" ht="15">
      <c r="A26" s="57">
        <v>2009</v>
      </c>
      <c r="B26" s="57" t="s">
        <v>9</v>
      </c>
      <c r="C26" s="94">
        <v>0</v>
      </c>
    </row>
    <row r="27" spans="1:3" ht="15">
      <c r="A27" s="89"/>
      <c r="B27" s="61" t="s">
        <v>0</v>
      </c>
      <c r="C27" s="95">
        <v>0.01374124474873179</v>
      </c>
    </row>
    <row r="28" spans="1:3" ht="15">
      <c r="A28" s="57">
        <v>2010</v>
      </c>
      <c r="B28" s="57" t="s">
        <v>9</v>
      </c>
      <c r="C28" s="94">
        <v>0.022537181842603927</v>
      </c>
    </row>
    <row r="29" spans="1:3" ht="15">
      <c r="A29" s="89"/>
      <c r="B29" s="61" t="s">
        <v>0</v>
      </c>
      <c r="C29" s="95">
        <v>0.013860827643324978</v>
      </c>
    </row>
    <row r="30" spans="1:3" ht="15">
      <c r="A30" s="57">
        <v>2011</v>
      </c>
      <c r="B30" s="57" t="s">
        <v>9</v>
      </c>
      <c r="C30" s="94">
        <v>0.021465948244310827</v>
      </c>
    </row>
    <row r="31" spans="1:3" ht="15">
      <c r="A31" s="89"/>
      <c r="B31" s="61" t="s">
        <v>0</v>
      </c>
      <c r="C31" s="95">
        <v>0.07124475497161616</v>
      </c>
    </row>
    <row r="32" spans="1:3" ht="15">
      <c r="A32" s="57">
        <v>2012</v>
      </c>
      <c r="B32" s="57" t="s">
        <v>9</v>
      </c>
      <c r="C32" s="94">
        <v>0.016205207186814927</v>
      </c>
    </row>
    <row r="33" spans="1:3" ht="15">
      <c r="A33" s="90"/>
      <c r="B33" s="62" t="s">
        <v>0</v>
      </c>
      <c r="C33" s="96">
        <v>0.0046814470718051825</v>
      </c>
    </row>
    <row r="34" ht="15">
      <c r="C34"/>
    </row>
    <row r="35" ht="15">
      <c r="C35"/>
    </row>
    <row r="36" ht="15">
      <c r="C36"/>
    </row>
    <row r="37" ht="15">
      <c r="C37"/>
    </row>
    <row r="38" ht="15">
      <c r="C38"/>
    </row>
    <row r="39" ht="15">
      <c r="C39"/>
    </row>
    <row r="40" ht="15">
      <c r="C40"/>
    </row>
    <row r="41" ht="15">
      <c r="C41"/>
    </row>
    <row r="42" ht="15">
      <c r="C42"/>
    </row>
    <row r="43" ht="15">
      <c r="C43"/>
    </row>
    <row r="44" ht="15">
      <c r="C44"/>
    </row>
    <row r="45" ht="15">
      <c r="C45"/>
    </row>
    <row r="46" ht="15">
      <c r="C46"/>
    </row>
    <row r="47" ht="15">
      <c r="C47"/>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6.xml><?xml version="1.0" encoding="utf-8"?>
<worksheet xmlns="http://schemas.openxmlformats.org/spreadsheetml/2006/main" xmlns:r="http://schemas.openxmlformats.org/officeDocument/2006/relationships">
  <sheetPr>
    <tabColor rgb="FFFFC000"/>
  </sheetPr>
  <dimension ref="A2:C33"/>
  <sheetViews>
    <sheetView showGridLines="0" view="pageLayout" workbookViewId="0" topLeftCell="A1">
      <selection activeCell="C19" sqref="C19"/>
    </sheetView>
  </sheetViews>
  <sheetFormatPr defaultColWidth="9.140625" defaultRowHeight="15"/>
  <cols>
    <col min="1" max="1" width="16.00390625" style="0" bestFit="1" customWidth="1"/>
    <col min="2" max="2" width="34.421875" style="0" customWidth="1"/>
    <col min="3" max="3" width="38.8515625" style="11" customWidth="1"/>
  </cols>
  <sheetData>
    <row r="1" ht="15.75" thickBot="1"/>
    <row r="2" spans="1:3" ht="15">
      <c r="A2" s="104" t="str">
        <f>CONCATENATE("Table 4. ",B4," Events per Patient by Year and Age Group in the Outpatient Setting")</f>
        <v>Table 4. EVEROLIMUS ORAL 0.25 MG Events per Patient by Year and Age Group in the Outpatient Setting</v>
      </c>
      <c r="B2" s="105"/>
      <c r="C2" s="106"/>
    </row>
    <row r="3" spans="1:3" ht="15">
      <c r="A3" s="4"/>
      <c r="B3" s="5"/>
      <c r="C3" s="13"/>
    </row>
    <row r="4" spans="1:3" ht="45">
      <c r="A4" s="81" t="s">
        <v>10</v>
      </c>
      <c r="B4" s="82" t="s">
        <v>6</v>
      </c>
      <c r="C4" s="17" t="s">
        <v>14</v>
      </c>
    </row>
    <row r="5" spans="1:3" ht="15">
      <c r="A5" s="7"/>
      <c r="B5" s="5"/>
      <c r="C5" s="18"/>
    </row>
    <row r="6" spans="1:3" ht="30">
      <c r="A6" s="74" t="s">
        <v>62</v>
      </c>
      <c r="B6" s="91"/>
      <c r="C6" s="100"/>
    </row>
    <row r="7" spans="1:3" ht="15">
      <c r="A7" s="74" t="s">
        <v>17</v>
      </c>
      <c r="B7" s="88" t="s">
        <v>56</v>
      </c>
      <c r="C7" s="101" t="s">
        <v>61</v>
      </c>
    </row>
    <row r="8" spans="1:3" ht="15">
      <c r="A8" s="83">
        <v>2000</v>
      </c>
      <c r="B8" s="83" t="s">
        <v>9</v>
      </c>
      <c r="C8" s="100" t="s">
        <v>16</v>
      </c>
    </row>
    <row r="9" spans="1:3" ht="15">
      <c r="A9" s="98"/>
      <c r="B9" s="84" t="s">
        <v>0</v>
      </c>
      <c r="C9" s="102" t="s">
        <v>16</v>
      </c>
    </row>
    <row r="10" spans="1:3" ht="15">
      <c r="A10" s="83">
        <v>2001</v>
      </c>
      <c r="B10" s="83" t="s">
        <v>9</v>
      </c>
      <c r="C10" s="100" t="s">
        <v>16</v>
      </c>
    </row>
    <row r="11" spans="1:3" ht="15">
      <c r="A11" s="98"/>
      <c r="B11" s="84" t="s">
        <v>0</v>
      </c>
      <c r="C11" s="102" t="s">
        <v>16</v>
      </c>
    </row>
    <row r="12" spans="1:3" ht="15">
      <c r="A12" s="83">
        <v>2002</v>
      </c>
      <c r="B12" s="83" t="s">
        <v>9</v>
      </c>
      <c r="C12" s="100" t="s">
        <v>16</v>
      </c>
    </row>
    <row r="13" spans="1:3" ht="15">
      <c r="A13" s="98"/>
      <c r="B13" s="84" t="s">
        <v>0</v>
      </c>
      <c r="C13" s="102" t="s">
        <v>16</v>
      </c>
    </row>
    <row r="14" spans="1:3" ht="15">
      <c r="A14" s="83">
        <v>2003</v>
      </c>
      <c r="B14" s="83" t="s">
        <v>9</v>
      </c>
      <c r="C14" s="100" t="s">
        <v>16</v>
      </c>
    </row>
    <row r="15" spans="1:3" ht="15">
      <c r="A15" s="98"/>
      <c r="B15" s="84" t="s">
        <v>0</v>
      </c>
      <c r="C15" s="102" t="s">
        <v>16</v>
      </c>
    </row>
    <row r="16" spans="1:3" ht="15">
      <c r="A16" s="83">
        <v>2004</v>
      </c>
      <c r="B16" s="83" t="s">
        <v>9</v>
      </c>
      <c r="C16" s="100" t="s">
        <v>16</v>
      </c>
    </row>
    <row r="17" spans="1:3" ht="15">
      <c r="A17" s="98"/>
      <c r="B17" s="84" t="s">
        <v>0</v>
      </c>
      <c r="C17" s="102" t="s">
        <v>16</v>
      </c>
    </row>
    <row r="18" spans="1:3" ht="15">
      <c r="A18" s="83">
        <v>2005</v>
      </c>
      <c r="B18" s="83" t="s">
        <v>9</v>
      </c>
      <c r="C18" s="100" t="s">
        <v>16</v>
      </c>
    </row>
    <row r="19" spans="1:3" ht="15">
      <c r="A19" s="98"/>
      <c r="B19" s="84" t="s">
        <v>0</v>
      </c>
      <c r="C19" s="102" t="s">
        <v>16</v>
      </c>
    </row>
    <row r="20" spans="1:3" ht="15">
      <c r="A20" s="83">
        <v>2006</v>
      </c>
      <c r="B20" s="83" t="s">
        <v>9</v>
      </c>
      <c r="C20" s="100" t="s">
        <v>16</v>
      </c>
    </row>
    <row r="21" spans="1:3" ht="15">
      <c r="A21" s="98"/>
      <c r="B21" s="84" t="s">
        <v>0</v>
      </c>
      <c r="C21" s="102" t="s">
        <v>16</v>
      </c>
    </row>
    <row r="22" spans="1:3" ht="15">
      <c r="A22" s="83">
        <v>2007</v>
      </c>
      <c r="B22" s="83" t="s">
        <v>9</v>
      </c>
      <c r="C22" s="100" t="s">
        <v>16</v>
      </c>
    </row>
    <row r="23" spans="1:3" ht="15">
      <c r="A23" s="98"/>
      <c r="B23" s="84" t="s">
        <v>0</v>
      </c>
      <c r="C23" s="102" t="s">
        <v>16</v>
      </c>
    </row>
    <row r="24" spans="1:3" ht="15">
      <c r="A24" s="83">
        <v>2008</v>
      </c>
      <c r="B24" s="83" t="s">
        <v>9</v>
      </c>
      <c r="C24" s="100" t="s">
        <v>16</v>
      </c>
    </row>
    <row r="25" spans="1:3" ht="15">
      <c r="A25" s="98"/>
      <c r="B25" s="84" t="s">
        <v>0</v>
      </c>
      <c r="C25" s="102" t="s">
        <v>16</v>
      </c>
    </row>
    <row r="26" spans="1:3" ht="15">
      <c r="A26" s="83">
        <v>2009</v>
      </c>
      <c r="B26" s="83" t="s">
        <v>9</v>
      </c>
      <c r="C26" s="100" t="s">
        <v>16</v>
      </c>
    </row>
    <row r="27" spans="1:3" ht="15">
      <c r="A27" s="98"/>
      <c r="B27" s="84" t="s">
        <v>0</v>
      </c>
      <c r="C27" s="102" t="s">
        <v>16</v>
      </c>
    </row>
    <row r="28" spans="1:3" ht="15">
      <c r="A28" s="83">
        <v>2010</v>
      </c>
      <c r="B28" s="83" t="s">
        <v>9</v>
      </c>
      <c r="C28" s="100" t="s">
        <v>16</v>
      </c>
    </row>
    <row r="29" spans="1:3" ht="15">
      <c r="A29" s="98"/>
      <c r="B29" s="84" t="s">
        <v>0</v>
      </c>
      <c r="C29" s="102" t="s">
        <v>16</v>
      </c>
    </row>
    <row r="30" spans="1:3" ht="15">
      <c r="A30" s="83">
        <v>2011</v>
      </c>
      <c r="B30" s="83" t="s">
        <v>9</v>
      </c>
      <c r="C30" s="100" t="s">
        <v>16</v>
      </c>
    </row>
    <row r="31" spans="1:3" ht="15">
      <c r="A31" s="98"/>
      <c r="B31" s="84" t="s">
        <v>0</v>
      </c>
      <c r="C31" s="102" t="s">
        <v>16</v>
      </c>
    </row>
    <row r="32" spans="1:3" ht="15">
      <c r="A32" s="83">
        <v>2012</v>
      </c>
      <c r="B32" s="83" t="s">
        <v>9</v>
      </c>
      <c r="C32" s="100">
        <v>1.6666666666666667</v>
      </c>
    </row>
    <row r="33" spans="1:3" ht="15">
      <c r="A33" s="99"/>
      <c r="B33" s="85" t="s">
        <v>0</v>
      </c>
      <c r="C33" s="103">
        <v>3</v>
      </c>
    </row>
  </sheetData>
  <sheetProtection password="9108" sheet="1" objects="1" scenarios="1" pivotTables="0"/>
  <mergeCells count="1">
    <mergeCell ref="A2:C2"/>
  </mergeCells>
  <printOptions/>
  <pageMargins left="0.7" right="0.7" top="0.8333333333333334" bottom="0.75" header="0.3" footer="0.3"/>
  <pageSetup horizontalDpi="600" verticalDpi="600" orientation="portrait" r:id="rId2"/>
  <headerFooter>
    <oddHeader>&amp;C&amp;"-,Bold"&amp;14Summary Table Report&amp;R&amp;G</oddHeader>
    <oddFooter>&amp;LMSY4_STR046</oddFooter>
  </headerFooter>
  <legacyDrawingHF r:id="rId1"/>
</worksheet>
</file>

<file path=xl/worksheets/sheet7.xml><?xml version="1.0" encoding="utf-8"?>
<worksheet xmlns="http://schemas.openxmlformats.org/spreadsheetml/2006/main" xmlns:r="http://schemas.openxmlformats.org/officeDocument/2006/relationships">
  <dimension ref="A1:B8"/>
  <sheetViews>
    <sheetView showGridLines="0" view="pageLayout" workbookViewId="0" topLeftCell="A1">
      <selection activeCell="B23" sqref="B23"/>
    </sheetView>
  </sheetViews>
  <sheetFormatPr defaultColWidth="9.140625" defaultRowHeight="15"/>
  <cols>
    <col min="1" max="1" width="16.421875" style="0" customWidth="1"/>
    <col min="2" max="2" width="57.7109375" style="0" customWidth="1"/>
  </cols>
  <sheetData>
    <row r="1" spans="1:2" ht="15.75" thickBot="1">
      <c r="A1" s="45"/>
      <c r="B1" s="45"/>
    </row>
    <row r="2" spans="1:2" ht="15">
      <c r="A2" s="110" t="s">
        <v>42</v>
      </c>
      <c r="B2" s="111"/>
    </row>
    <row r="3" spans="1:2" ht="15">
      <c r="A3" s="4"/>
      <c r="B3" s="13"/>
    </row>
    <row r="4" spans="1:2" ht="15">
      <c r="A4" s="39" t="s">
        <v>12</v>
      </c>
      <c r="B4" s="42" t="s">
        <v>13</v>
      </c>
    </row>
    <row r="5" spans="1:2" ht="15">
      <c r="A5" s="40" t="s">
        <v>1</v>
      </c>
      <c r="B5" s="43" t="s">
        <v>2</v>
      </c>
    </row>
    <row r="6" spans="1:2" ht="15">
      <c r="A6" s="40" t="s">
        <v>3</v>
      </c>
      <c r="B6" s="43" t="s">
        <v>4</v>
      </c>
    </row>
    <row r="7" spans="1:2" ht="15">
      <c r="A7" s="40" t="s">
        <v>5</v>
      </c>
      <c r="B7" s="43" t="s">
        <v>6</v>
      </c>
    </row>
    <row r="8" spans="1:2" ht="15">
      <c r="A8" s="41" t="s">
        <v>7</v>
      </c>
      <c r="B8" s="44" t="s">
        <v>8</v>
      </c>
    </row>
  </sheetData>
  <sheetProtection password="9108" sheet="1" objects="1" scenarios="1"/>
  <mergeCells count="1">
    <mergeCell ref="A2:B2"/>
  </mergeCells>
  <printOptions/>
  <pageMargins left="0.7" right="0.7" top="0.8333333333333334" bottom="0.75" header="0.3" footer="0.3"/>
  <pageSetup horizontalDpi="1200" verticalDpi="1200" orientation="portrait" r:id="rId2"/>
  <headerFooter>
    <oddHeader>&amp;C&amp;"-,Bold"&amp;14Summary Table Report&amp;R&amp;G</oddHeader>
    <oddFooter>&amp;LMSY4_STR046</oddFooter>
  </headerFooter>
  <legacyDrawingHF r:id="rId1"/>
</worksheet>
</file>

<file path=xl/worksheets/sheet8.xml><?xml version="1.0" encoding="utf-8"?>
<worksheet xmlns="http://schemas.openxmlformats.org/spreadsheetml/2006/main" xmlns:r="http://schemas.openxmlformats.org/officeDocument/2006/relationships">
  <sheetPr>
    <tabColor theme="0" tint="-0.24997000396251678"/>
  </sheetPr>
  <dimension ref="A2:B17"/>
  <sheetViews>
    <sheetView showGridLines="0" view="pageLayout" workbookViewId="0" topLeftCell="A1">
      <selection activeCell="A6" sqref="A6"/>
    </sheetView>
  </sheetViews>
  <sheetFormatPr defaultColWidth="9.140625" defaultRowHeight="15"/>
  <cols>
    <col min="1" max="1" width="12.00390625" style="0" customWidth="1"/>
    <col min="2" max="2" width="20.140625" style="19" customWidth="1"/>
  </cols>
  <sheetData>
    <row r="1" ht="15.75" thickBot="1"/>
    <row r="2" spans="1:2" ht="15">
      <c r="A2" s="112" t="s">
        <v>38</v>
      </c>
      <c r="B2" s="113"/>
    </row>
    <row r="3" spans="1:2" ht="15">
      <c r="A3" s="20"/>
      <c r="B3" s="21"/>
    </row>
    <row r="4" spans="1:2" ht="15">
      <c r="A4" s="23" t="s">
        <v>17</v>
      </c>
      <c r="B4" s="22" t="s">
        <v>18</v>
      </c>
    </row>
    <row r="5" spans="1:2" ht="15">
      <c r="A5" s="24">
        <v>2000</v>
      </c>
      <c r="B5" s="27">
        <v>8177081</v>
      </c>
    </row>
    <row r="6" spans="1:2" ht="15">
      <c r="A6" s="25">
        <v>2001</v>
      </c>
      <c r="B6" s="27">
        <v>7940377</v>
      </c>
    </row>
    <row r="7" spans="1:2" ht="15">
      <c r="A7" s="25">
        <v>2002</v>
      </c>
      <c r="B7" s="27">
        <v>7868452</v>
      </c>
    </row>
    <row r="8" spans="1:2" ht="15">
      <c r="A8" s="25">
        <v>2003</v>
      </c>
      <c r="B8" s="27">
        <v>7821047</v>
      </c>
    </row>
    <row r="9" spans="1:2" ht="15">
      <c r="A9" s="25">
        <v>2004</v>
      </c>
      <c r="B9" s="27">
        <v>28768080</v>
      </c>
    </row>
    <row r="10" spans="1:2" ht="15">
      <c r="A10" s="25">
        <v>2005</v>
      </c>
      <c r="B10" s="27">
        <v>32156218</v>
      </c>
    </row>
    <row r="11" spans="1:2" ht="15">
      <c r="A11" s="25">
        <v>2006</v>
      </c>
      <c r="B11" s="27">
        <v>33389153</v>
      </c>
    </row>
    <row r="12" spans="1:2" ht="15">
      <c r="A12" s="25">
        <v>2007</v>
      </c>
      <c r="B12" s="27">
        <v>37459016</v>
      </c>
    </row>
    <row r="13" spans="1:2" ht="15">
      <c r="A13" s="25">
        <v>2008</v>
      </c>
      <c r="B13" s="27">
        <v>82806360</v>
      </c>
    </row>
    <row r="14" spans="1:2" ht="15">
      <c r="A14" s="25">
        <v>2009</v>
      </c>
      <c r="B14" s="27">
        <v>81555100</v>
      </c>
    </row>
    <row r="15" spans="1:2" ht="15">
      <c r="A15" s="25">
        <v>2010</v>
      </c>
      <c r="B15" s="27">
        <v>81019988</v>
      </c>
    </row>
    <row r="16" spans="1:2" ht="15">
      <c r="A16" s="25">
        <v>2011</v>
      </c>
      <c r="B16" s="27">
        <v>80901299</v>
      </c>
    </row>
    <row r="17" spans="1:2" ht="15">
      <c r="A17" s="26">
        <v>2012</v>
      </c>
      <c r="B17" s="28">
        <v>48892689</v>
      </c>
    </row>
  </sheetData>
  <sheetProtection password="9108" sheet="1" objects="1" scenarios="1"/>
  <mergeCells count="1">
    <mergeCell ref="A2:B2"/>
  </mergeCells>
  <printOptions/>
  <pageMargins left="0.8645833333333334" right="1.0416666666666667" top="0.8541666666666666" bottom="0.75" header="0.3" footer="0.3"/>
  <pageSetup horizontalDpi="1200" verticalDpi="1200" orientation="portrait" r:id="rId2"/>
  <headerFooter>
    <oddHeader>&amp;C&amp;"-,Bold"&amp;14Summary Table Report&amp;R&amp;G</oddHeader>
    <oddFooter>&amp;LMSY4_STR046</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Freitas, Katherine</cp:lastModifiedBy>
  <dcterms:created xsi:type="dcterms:W3CDTF">2013-05-14T20:41:35Z</dcterms:created>
  <dcterms:modified xsi:type="dcterms:W3CDTF">2018-01-25T15:47:13Z</dcterms:modified>
  <cp:category/>
  <cp:version/>
  <cp:contentType/>
  <cp:contentStatus/>
</cp:coreProperties>
</file>